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650" windowWidth="28830" windowHeight="2115" activeTab="0"/>
  </bookViews>
  <sheets>
    <sheet name="動態統計" sheetId="1" r:id="rId1"/>
  </sheets>
  <definedNames>
    <definedName name="_xlnm.Print_Area" localSheetId="0">'動態統計'!$A$1:$AA$56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<sst xmlns="http://schemas.openxmlformats.org/spreadsheetml/2006/main" count="185" uniqueCount="70">
  <si>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</si>
  <si>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</si>
  <si>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</si>
  <si>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</si>
  <si>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</si>
  <si>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</si>
  <si>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</si>
  <si>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</si>
  <si>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</si>
  <si>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</si>
  <si>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</si>
  <si>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</si>
  <si>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</si>
  <si>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</si>
  <si>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</si>
  <si>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</si>
  <si>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</si>
  <si>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</si>
  <si>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</si>
  <si>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</si>
  <si>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</si>
  <si>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</si>
  <si>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</si>
  <si>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</si>
  <si>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</si>
  <si>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　① 5 P S 未 満</t>
  </si>
  <si>
    <t>　② 5 P S 以 上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</si>
  <si>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</si>
  <si>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</si>
  <si>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</si>
  <si>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</si>
  <si>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</si>
  <si>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</si>
  <si>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</si>
  <si>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</si>
  <si>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</si>
  <si>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</si>
  <si>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</si>
  <si>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</si>
  <si>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</si>
  <si>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</si>
  <si>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</si>
  <si>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製茶用機械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</si>
  <si>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</si>
  <si>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</si>
  <si>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</si>
  <si>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</si>
  <si>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</si>
  <si>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</si>
  <si>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</si>
  <si>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</si>
  <si>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</si>
  <si>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</si>
  <si>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</si>
  <si>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>Ⅵ</t>
  </si>
  <si>
    <t>Ⅴ</t>
  </si>
  <si>
    <t>製粉機</t>
  </si>
  <si>
    <t>-</t>
  </si>
  <si>
    <t>製茶用機械は、平成24年調査票改正に伴い、平成24年１月より削除されました。</t>
  </si>
  <si>
    <t>注</t>
  </si>
  <si>
    <t>☆印の機種は日農工会員だけのデーターを集計　</t>
  </si>
  <si>
    <t>走行式防除機にはスピードスプレヤーも含まれます。</t>
  </si>
  <si>
    <t>コイン精米機</t>
  </si>
  <si>
    <t>総合計は、生産動態統計と☆印の７機種を合計</t>
  </si>
  <si>
    <t>7機種合計</t>
  </si>
  <si>
    <t>【お知らせ】</t>
  </si>
  <si>
    <t>平成25年1月分から 「コイン精米機」を追加しました。</t>
  </si>
  <si>
    <t>（平成 　２５　年 　１　～　９　月分）</t>
  </si>
  <si>
    <t>９　月分</t>
  </si>
  <si>
    <t>１ ～ ９月分累計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</si>
</sst>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0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7" xfId="0" applyFont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9" fillId="0" borderId="40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3" fontId="10" fillId="0" borderId="40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40" xfId="0" applyNumberFormat="1" applyFont="1" applyBorder="1" applyAlignment="1">
      <alignment horizontal="right" vertical="center"/>
    </xf>
    <xf numFmtId="3" fontId="10" fillId="0" borderId="4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4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4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45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46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horizontal="right"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48" xfId="0" applyNumberFormat="1" applyFont="1" applyFill="1" applyBorder="1" applyAlignment="1">
      <alignment horizontal="right" vertical="center"/>
    </xf>
    <xf numFmtId="3" fontId="10" fillId="34" borderId="45" xfId="0" applyNumberFormat="1" applyFont="1" applyFill="1" applyBorder="1" applyAlignment="1">
      <alignment vertical="center"/>
    </xf>
    <xf numFmtId="3" fontId="10" fillId="34" borderId="40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8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42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1" xfId="0" applyNumberFormat="1" applyFont="1" applyBorder="1" applyAlignment="1">
      <alignment horizontal="right" vertical="center"/>
    </xf>
    <xf numFmtId="3" fontId="10" fillId="34" borderId="50" xfId="0" applyNumberFormat="1" applyFont="1" applyFill="1" applyBorder="1" applyAlignment="1">
      <alignment vertical="center"/>
    </xf>
    <xf numFmtId="3" fontId="10" fillId="34" borderId="41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30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3" fontId="10" fillId="34" borderId="33" xfId="0" applyNumberFormat="1" applyFont="1" applyFill="1" applyBorder="1" applyAlignment="1">
      <alignment vertical="center"/>
    </xf>
    <xf numFmtId="3" fontId="10" fillId="34" borderId="31" xfId="0" applyNumberFormat="1" applyFont="1" applyFill="1" applyBorder="1" applyAlignment="1">
      <alignment vertical="center"/>
    </xf>
    <xf numFmtId="177" fontId="10" fillId="34" borderId="30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 vertical="center"/>
    </xf>
    <xf numFmtId="177" fontId="10" fillId="0" borderId="53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4" xfId="0" applyNumberFormat="1" applyFont="1" applyBorder="1" applyAlignment="1">
      <alignment horizontal="right" vertical="center"/>
    </xf>
    <xf numFmtId="3" fontId="11" fillId="34" borderId="55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3" fontId="10" fillId="34" borderId="57" xfId="0" applyNumberFormat="1" applyFont="1" applyFill="1" applyBorder="1" applyAlignment="1">
      <alignment vertical="center"/>
    </xf>
    <xf numFmtId="177" fontId="10" fillId="0" borderId="58" xfId="0" applyNumberFormat="1" applyFont="1" applyBorder="1" applyAlignment="1">
      <alignment horizontal="right" vertical="center"/>
    </xf>
    <xf numFmtId="3" fontId="11" fillId="0" borderId="29" xfId="0" applyNumberFormat="1" applyFont="1" applyBorder="1" applyAlignment="1">
      <alignment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34" borderId="30" xfId="0" applyNumberFormat="1" applyFont="1" applyFill="1" applyBorder="1" applyAlignment="1">
      <alignment vertical="center"/>
    </xf>
    <xf numFmtId="3" fontId="10" fillId="34" borderId="32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177" fontId="10" fillId="0" borderId="64" xfId="0" applyNumberFormat="1" applyFont="1" applyBorder="1" applyAlignment="1">
      <alignment horizontal="right" vertical="center"/>
    </xf>
    <xf numFmtId="0" fontId="1" fillId="0" borderId="65" xfId="0" applyFont="1" applyBorder="1" applyAlignment="1">
      <alignment horizontal="distributed" vertical="center"/>
    </xf>
    <xf numFmtId="3" fontId="11" fillId="0" borderId="41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6" xfId="0" applyNumberFormat="1" applyFont="1" applyBorder="1" applyAlignment="1">
      <alignment horizontal="right"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4" borderId="50" xfId="0" applyNumberFormat="1" applyFont="1" applyFill="1" applyBorder="1" applyAlignment="1">
      <alignment vertical="center"/>
    </xf>
    <xf numFmtId="3" fontId="11" fillId="34" borderId="24" xfId="0" applyNumberFormat="1" applyFont="1" applyFill="1" applyBorder="1" applyAlignment="1">
      <alignment vertical="center"/>
    </xf>
    <xf numFmtId="177" fontId="11" fillId="34" borderId="36" xfId="0" applyNumberFormat="1" applyFont="1" applyFill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4" borderId="36" xfId="0" applyNumberFormat="1" applyFont="1" applyFill="1" applyBorder="1" applyAlignment="1">
      <alignment vertical="center"/>
    </xf>
    <xf numFmtId="3" fontId="11" fillId="34" borderId="41" xfId="0" applyNumberFormat="1" applyFont="1" applyFill="1" applyBorder="1" applyAlignment="1">
      <alignment vertical="center"/>
    </xf>
    <xf numFmtId="3" fontId="11" fillId="34" borderId="57" xfId="0" applyNumberFormat="1" applyFont="1" applyFill="1" applyBorder="1" applyAlignment="1">
      <alignment vertical="center"/>
    </xf>
    <xf numFmtId="177" fontId="11" fillId="0" borderId="58" xfId="0" applyNumberFormat="1" applyFont="1" applyBorder="1" applyAlignment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horizontal="right" vertical="center"/>
    </xf>
    <xf numFmtId="38" fontId="11" fillId="0" borderId="12" xfId="49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189" fontId="11" fillId="0" borderId="28" xfId="0" applyNumberFormat="1" applyFont="1" applyBorder="1" applyAlignment="1">
      <alignment vertical="center"/>
    </xf>
    <xf numFmtId="189" fontId="11" fillId="0" borderId="12" xfId="0" applyNumberFormat="1" applyFont="1" applyBorder="1" applyAlignment="1">
      <alignment horizontal="right" vertical="center"/>
    </xf>
    <xf numFmtId="189" fontId="11" fillId="0" borderId="45" xfId="0" applyNumberFormat="1" applyFont="1" applyBorder="1" applyAlignment="1">
      <alignment vertical="center"/>
    </xf>
    <xf numFmtId="189" fontId="11" fillId="0" borderId="46" xfId="0" applyNumberFormat="1" applyFont="1" applyBorder="1" applyAlignment="1">
      <alignment vertical="center"/>
    </xf>
    <xf numFmtId="189" fontId="11" fillId="0" borderId="42" xfId="0" applyNumberFormat="1" applyFont="1" applyBorder="1" applyAlignment="1">
      <alignment horizontal="right" vertical="center"/>
    </xf>
    <xf numFmtId="189" fontId="11" fillId="0" borderId="42" xfId="0" applyNumberFormat="1" applyFont="1" applyBorder="1" applyAlignment="1">
      <alignment vertical="center"/>
    </xf>
    <xf numFmtId="189" fontId="11" fillId="0" borderId="50" xfId="0" applyNumberFormat="1" applyFont="1" applyBorder="1" applyAlignment="1">
      <alignment vertical="center"/>
    </xf>
    <xf numFmtId="189" fontId="11" fillId="0" borderId="41" xfId="0" applyNumberFormat="1" applyFont="1" applyBorder="1" applyAlignment="1">
      <alignment vertical="center"/>
    </xf>
    <xf numFmtId="189" fontId="10" fillId="0" borderId="31" xfId="0" applyNumberFormat="1" applyFont="1" applyBorder="1" applyAlignment="1">
      <alignment horizontal="right" vertical="center"/>
    </xf>
    <xf numFmtId="38" fontId="11" fillId="0" borderId="30" xfId="49" applyFont="1" applyBorder="1" applyAlignment="1">
      <alignment vertical="center"/>
    </xf>
    <xf numFmtId="38" fontId="10" fillId="0" borderId="32" xfId="49" applyFont="1" applyBorder="1" applyAlignment="1">
      <alignment horizontal="right" vertical="center"/>
    </xf>
    <xf numFmtId="38" fontId="10" fillId="0" borderId="33" xfId="49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38" fontId="10" fillId="0" borderId="66" xfId="49" applyFont="1" applyBorder="1" applyAlignment="1">
      <alignment vertical="center"/>
    </xf>
    <xf numFmtId="38" fontId="11" fillId="0" borderId="34" xfId="49" applyFont="1" applyBorder="1" applyAlignment="1">
      <alignment vertical="center"/>
    </xf>
    <xf numFmtId="38" fontId="11" fillId="0" borderId="40" xfId="49" applyFont="1" applyBorder="1" applyAlignment="1">
      <alignment vertical="center"/>
    </xf>
    <xf numFmtId="38" fontId="11" fillId="0" borderId="45" xfId="49" applyFont="1" applyBorder="1" applyAlignment="1">
      <alignment vertical="center"/>
    </xf>
    <xf numFmtId="38" fontId="11" fillId="0" borderId="67" xfId="49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38" fontId="11" fillId="0" borderId="46" xfId="49" applyFont="1" applyBorder="1" applyAlignment="1">
      <alignment vertical="center"/>
    </xf>
    <xf numFmtId="38" fontId="11" fillId="0" borderId="68" xfId="49" applyFont="1" applyBorder="1" applyAlignment="1">
      <alignment vertical="center"/>
    </xf>
    <xf numFmtId="38" fontId="11" fillId="0" borderId="42" xfId="49" applyFont="1" applyBorder="1" applyAlignment="1">
      <alignment horizontal="right" vertical="center"/>
    </xf>
    <xf numFmtId="38" fontId="11" fillId="0" borderId="69" xfId="49" applyFont="1" applyBorder="1" applyAlignment="1">
      <alignment horizontal="right" vertical="center"/>
    </xf>
    <xf numFmtId="181" fontId="10" fillId="0" borderId="33" xfId="49" applyNumberFormat="1" applyFont="1" applyBorder="1" applyAlignment="1">
      <alignment horizontal="right" vertical="center"/>
    </xf>
    <xf numFmtId="181" fontId="10" fillId="0" borderId="32" xfId="49" applyNumberFormat="1" applyFont="1" applyBorder="1" applyAlignment="1">
      <alignment horizontal="right" vertical="center"/>
    </xf>
    <xf numFmtId="181" fontId="10" fillId="0" borderId="33" xfId="49" applyNumberFormat="1" applyFont="1" applyBorder="1" applyAlignment="1">
      <alignment vertical="center"/>
    </xf>
    <xf numFmtId="181" fontId="11" fillId="0" borderId="45" xfId="49" applyNumberFormat="1" applyFont="1" applyBorder="1" applyAlignment="1">
      <alignment vertical="center"/>
    </xf>
    <xf numFmtId="181" fontId="11" fillId="0" borderId="40" xfId="49" applyNumberFormat="1" applyFont="1" applyBorder="1" applyAlignment="1">
      <alignment vertical="center"/>
    </xf>
    <xf numFmtId="181" fontId="11" fillId="0" borderId="46" xfId="49" applyNumberFormat="1" applyFont="1" applyBorder="1" applyAlignment="1">
      <alignment vertical="center"/>
    </xf>
    <xf numFmtId="181" fontId="11" fillId="0" borderId="28" xfId="49" applyNumberFormat="1" applyFont="1" applyBorder="1" applyAlignment="1">
      <alignment vertical="center"/>
    </xf>
    <xf numFmtId="181" fontId="11" fillId="0" borderId="42" xfId="49" applyNumberFormat="1" applyFont="1" applyBorder="1" applyAlignment="1">
      <alignment horizontal="right" vertical="center"/>
    </xf>
    <xf numFmtId="181" fontId="11" fillId="0" borderId="12" xfId="49" applyNumberFormat="1" applyFont="1" applyBorder="1" applyAlignment="1">
      <alignment horizontal="right" vertical="center"/>
    </xf>
    <xf numFmtId="181" fontId="10" fillId="0" borderId="30" xfId="49" applyNumberFormat="1" applyFont="1" applyBorder="1" applyAlignment="1">
      <alignment vertical="center"/>
    </xf>
    <xf numFmtId="181" fontId="11" fillId="0" borderId="39" xfId="49" applyNumberFormat="1" applyFont="1" applyBorder="1" applyAlignment="1">
      <alignment vertical="center"/>
    </xf>
    <xf numFmtId="181" fontId="11" fillId="0" borderId="34" xfId="49" applyNumberFormat="1" applyFont="1" applyBorder="1" applyAlignment="1">
      <alignment vertical="center"/>
    </xf>
    <xf numFmtId="181" fontId="11" fillId="0" borderId="27" xfId="49" applyNumberFormat="1" applyFont="1" applyBorder="1" applyAlignment="1">
      <alignment vertical="center"/>
    </xf>
    <xf numFmtId="181" fontId="11" fillId="0" borderId="10" xfId="49" applyNumberFormat="1" applyFont="1" applyBorder="1" applyAlignment="1">
      <alignment horizontal="right" vertical="center"/>
    </xf>
    <xf numFmtId="38" fontId="11" fillId="0" borderId="41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1" xfId="0" applyFont="1" applyBorder="1" applyAlignment="1">
      <alignment horizontal="right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73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2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38" fontId="10" fillId="0" borderId="18" xfId="49" applyFont="1" applyBorder="1" applyAlignment="1">
      <alignment horizontal="right" vertical="center"/>
    </xf>
    <xf numFmtId="38" fontId="10" fillId="0" borderId="14" xfId="49" applyFont="1" applyBorder="1" applyAlignment="1">
      <alignment horizontal="right" vertical="center"/>
    </xf>
    <xf numFmtId="177" fontId="10" fillId="0" borderId="76" xfId="0" applyNumberFormat="1" applyFont="1" applyBorder="1" applyAlignment="1">
      <alignment horizontal="right" vertical="center"/>
    </xf>
    <xf numFmtId="177" fontId="10" fillId="0" borderId="7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66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38" fontId="10" fillId="0" borderId="18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90" zoomScaleNormal="90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N1" s="248" t="s">
        <v>1</v>
      </c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s="5" customFormat="1" ht="18.75" customHeight="1">
      <c r="A2" s="249" t="s">
        <v>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N2" s="249" t="str">
        <f>A2</f>
        <v>（平成 　２５　年 　１　～　９　月分）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</row>
    <row r="3" spans="1:27" s="5" customFormat="1" ht="18.75" customHeight="1">
      <c r="A3" s="250"/>
      <c r="B3" s="250"/>
      <c r="C3" s="6"/>
      <c r="D3" s="6"/>
      <c r="E3" s="6"/>
      <c r="F3" s="6"/>
      <c r="G3" s="6"/>
      <c r="H3" s="6"/>
      <c r="I3" s="6"/>
      <c r="J3" s="6"/>
      <c r="K3" s="6"/>
      <c r="L3" s="6"/>
      <c r="N3" s="251"/>
      <c r="O3" s="25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</row>
    <row r="5" spans="9:27" ht="15.75" customHeight="1">
      <c r="I5" s="253" t="s">
        <v>2</v>
      </c>
      <c r="J5" s="253"/>
      <c r="K5" s="253"/>
      <c r="L5" s="253"/>
      <c r="W5" s="253" t="s">
        <v>3</v>
      </c>
      <c r="X5" s="253"/>
      <c r="Y5" s="253"/>
      <c r="Z5" s="253"/>
      <c r="AA5" s="253"/>
    </row>
    <row r="6" spans="1:27" ht="19.5" customHeight="1">
      <c r="A6" s="254" t="s">
        <v>4</v>
      </c>
      <c r="B6" s="255"/>
      <c r="C6" s="260" t="s">
        <v>68</v>
      </c>
      <c r="D6" s="261"/>
      <c r="E6" s="262" t="s">
        <v>5</v>
      </c>
      <c r="F6" s="263"/>
      <c r="G6" s="262" t="s">
        <v>6</v>
      </c>
      <c r="H6" s="263"/>
      <c r="I6" s="260" t="s">
        <v>69</v>
      </c>
      <c r="J6" s="261"/>
      <c r="K6" s="262" t="s">
        <v>7</v>
      </c>
      <c r="L6" s="263"/>
      <c r="N6" s="254" t="s">
        <v>4</v>
      </c>
      <c r="O6" s="255"/>
      <c r="P6" s="260" t="str">
        <f>C6</f>
        <v>９　月分</v>
      </c>
      <c r="Q6" s="261"/>
      <c r="R6" s="262" t="s">
        <v>5</v>
      </c>
      <c r="S6" s="263"/>
      <c r="T6" s="262" t="s">
        <v>6</v>
      </c>
      <c r="U6" s="263"/>
      <c r="V6" s="260" t="str">
        <f>I6</f>
        <v>１ ～ ９月分累計</v>
      </c>
      <c r="W6" s="261"/>
      <c r="X6" s="264" t="s">
        <v>8</v>
      </c>
      <c r="Y6" s="262" t="s">
        <v>7</v>
      </c>
      <c r="Z6" s="266"/>
      <c r="AA6" s="263"/>
    </row>
    <row r="7" spans="1:27" ht="19.5" customHeight="1">
      <c r="A7" s="256"/>
      <c r="B7" s="257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56"/>
      <c r="O7" s="257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65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56"/>
      <c r="B8" s="257"/>
      <c r="C8" s="13"/>
      <c r="D8" s="267">
        <f>SUM(D12,D41)</f>
        <v>44907</v>
      </c>
      <c r="E8" s="14"/>
      <c r="F8" s="269">
        <v>106.7</v>
      </c>
      <c r="G8" s="16"/>
      <c r="H8" s="271">
        <v>122.3</v>
      </c>
      <c r="I8" s="18"/>
      <c r="J8" s="273">
        <f>J12+J41</f>
        <v>375486</v>
      </c>
      <c r="K8" s="16"/>
      <c r="L8" s="271">
        <v>109.3</v>
      </c>
      <c r="N8" s="256"/>
      <c r="O8" s="257"/>
      <c r="P8" s="13"/>
      <c r="Q8" s="275">
        <f>SUM(Q12,Q41)</f>
        <v>51271</v>
      </c>
      <c r="R8" s="14"/>
      <c r="S8" s="269">
        <v>104.4</v>
      </c>
      <c r="T8" s="16"/>
      <c r="U8" s="269">
        <v>110.6</v>
      </c>
      <c r="V8" s="18"/>
      <c r="W8" s="273">
        <f>W12+W41</f>
        <v>383327</v>
      </c>
      <c r="X8" s="20"/>
      <c r="Y8" s="16"/>
      <c r="Z8" s="277">
        <v>108.4</v>
      </c>
      <c r="AA8" s="17"/>
    </row>
    <row r="9" spans="1:27" s="19" customFormat="1" ht="19.5" customHeight="1">
      <c r="A9" s="258"/>
      <c r="B9" s="259"/>
      <c r="C9" s="21"/>
      <c r="D9" s="268"/>
      <c r="E9" s="22"/>
      <c r="F9" s="270"/>
      <c r="G9" s="23"/>
      <c r="H9" s="272"/>
      <c r="I9" s="24"/>
      <c r="J9" s="274"/>
      <c r="K9" s="23"/>
      <c r="L9" s="272"/>
      <c r="M9" s="25"/>
      <c r="N9" s="258"/>
      <c r="O9" s="259"/>
      <c r="P9" s="21"/>
      <c r="Q9" s="276"/>
      <c r="R9" s="23"/>
      <c r="S9" s="270"/>
      <c r="T9" s="23"/>
      <c r="U9" s="270"/>
      <c r="V9" s="24"/>
      <c r="W9" s="274"/>
      <c r="X9" s="26"/>
      <c r="Y9" s="23"/>
      <c r="Z9" s="27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79" t="s">
        <v>12</v>
      </c>
      <c r="J11" s="279"/>
      <c r="K11" s="253"/>
      <c r="L11" s="253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79" t="s">
        <v>13</v>
      </c>
      <c r="Y11" s="279"/>
      <c r="Z11" s="279"/>
      <c r="AA11" s="279"/>
    </row>
    <row r="12" spans="1:27" s="36" customFormat="1" ht="36" customHeight="1">
      <c r="A12" s="280" t="s">
        <v>14</v>
      </c>
      <c r="B12" s="281"/>
      <c r="C12" s="106"/>
      <c r="D12" s="105">
        <f>SUM(D14,D23,D25,D27,D32)</f>
        <v>43172</v>
      </c>
      <c r="E12" s="107"/>
      <c r="F12" s="108">
        <v>107</v>
      </c>
      <c r="G12" s="35"/>
      <c r="H12" s="15">
        <v>123.5</v>
      </c>
      <c r="I12" s="109"/>
      <c r="J12" s="105">
        <f>SUM(J14,J23,J25,J27,J32)</f>
        <v>361462</v>
      </c>
      <c r="K12" s="35"/>
      <c r="L12" s="15">
        <v>109.7</v>
      </c>
      <c r="N12" s="282" t="s">
        <v>14</v>
      </c>
      <c r="O12" s="283"/>
      <c r="P12" s="158"/>
      <c r="Q12" s="290">
        <f>SUM(Q14,Q23,Q25,Q27,Q32)</f>
        <v>48864</v>
      </c>
      <c r="R12" s="286"/>
      <c r="S12" s="269">
        <v>103.5</v>
      </c>
      <c r="T12" s="286"/>
      <c r="U12" s="269">
        <v>111.5</v>
      </c>
      <c r="V12" s="158"/>
      <c r="W12" s="290">
        <f>SUM(W14,W23,W25,W27,W32)</f>
        <v>367781</v>
      </c>
      <c r="X12" s="159"/>
      <c r="Y12" s="286"/>
      <c r="Z12" s="277">
        <v>108.9</v>
      </c>
      <c r="AA12" s="269"/>
    </row>
    <row r="13" spans="1:27" s="36" customFormat="1" ht="19.5" customHeight="1" hidden="1">
      <c r="A13" s="37"/>
      <c r="B13" s="38"/>
      <c r="C13" s="110"/>
      <c r="D13" s="111"/>
      <c r="E13" s="112"/>
      <c r="F13" s="113"/>
      <c r="G13" s="114"/>
      <c r="H13" s="113"/>
      <c r="I13" s="110"/>
      <c r="J13" s="111"/>
      <c r="K13" s="114"/>
      <c r="L13" s="113"/>
      <c r="N13" s="284"/>
      <c r="O13" s="285"/>
      <c r="P13" s="102"/>
      <c r="Q13" s="288"/>
      <c r="R13" s="287"/>
      <c r="S13" s="288"/>
      <c r="T13" s="287"/>
      <c r="U13" s="288"/>
      <c r="V13" s="102"/>
      <c r="W13" s="288"/>
      <c r="X13" s="160"/>
      <c r="Y13" s="287"/>
      <c r="Z13" s="289"/>
      <c r="AA13" s="288"/>
    </row>
    <row r="14" spans="1:27" s="36" customFormat="1" ht="19.5" customHeight="1">
      <c r="A14" s="39" t="s">
        <v>15</v>
      </c>
      <c r="B14" s="40" t="s">
        <v>16</v>
      </c>
      <c r="C14" s="115"/>
      <c r="D14" s="97">
        <v>25161</v>
      </c>
      <c r="E14" s="116"/>
      <c r="F14" s="117">
        <v>121.04782064851341</v>
      </c>
      <c r="G14" s="98"/>
      <c r="H14" s="99">
        <v>123.00659985333658</v>
      </c>
      <c r="I14" s="118"/>
      <c r="J14" s="97">
        <v>213785</v>
      </c>
      <c r="K14" s="98"/>
      <c r="L14" s="99">
        <v>109.51371066476105</v>
      </c>
      <c r="M14" s="36" t="s">
        <v>17</v>
      </c>
      <c r="N14" s="41" t="s">
        <v>15</v>
      </c>
      <c r="O14" s="90" t="s">
        <v>16</v>
      </c>
      <c r="P14" s="115"/>
      <c r="Q14" s="161">
        <v>25857</v>
      </c>
      <c r="R14" s="98"/>
      <c r="S14" s="117">
        <v>123.50496752006113</v>
      </c>
      <c r="T14" s="98"/>
      <c r="U14" s="99">
        <v>110.30202201177374</v>
      </c>
      <c r="V14" s="162"/>
      <c r="W14" s="134">
        <v>211276</v>
      </c>
      <c r="X14" s="163"/>
      <c r="Y14" s="98"/>
      <c r="Z14" s="164">
        <v>108.4623598505072</v>
      </c>
      <c r="AA14" s="99"/>
    </row>
    <row r="15" spans="1:28" ht="19.5" customHeight="1">
      <c r="A15" s="43">
        <v>1</v>
      </c>
      <c r="B15" s="44" t="s">
        <v>19</v>
      </c>
      <c r="C15" s="45">
        <v>13852</v>
      </c>
      <c r="D15" s="46">
        <v>23151</v>
      </c>
      <c r="E15" s="119">
        <v>123.80016087228528</v>
      </c>
      <c r="F15" s="120">
        <v>122.68030311059297</v>
      </c>
      <c r="G15" s="121">
        <v>109.17402269861287</v>
      </c>
      <c r="H15" s="122">
        <v>126.32182026518251</v>
      </c>
      <c r="I15" s="123">
        <v>116428</v>
      </c>
      <c r="J15" s="123">
        <v>193428</v>
      </c>
      <c r="K15" s="124">
        <v>97.10506342838556</v>
      </c>
      <c r="L15" s="122">
        <v>110.3065210572838</v>
      </c>
      <c r="N15" s="43">
        <v>1</v>
      </c>
      <c r="O15" s="44" t="s">
        <v>19</v>
      </c>
      <c r="P15" s="45">
        <v>14257</v>
      </c>
      <c r="Q15" s="165">
        <v>24550</v>
      </c>
      <c r="R15" s="121">
        <v>118.5219053952947</v>
      </c>
      <c r="S15" s="120">
        <v>124.70157972265962</v>
      </c>
      <c r="T15" s="121">
        <v>100.13344570866695</v>
      </c>
      <c r="U15" s="122">
        <v>112.26963003612751</v>
      </c>
      <c r="V15" s="166">
        <v>120327</v>
      </c>
      <c r="W15" s="167">
        <v>196856</v>
      </c>
      <c r="X15" s="166">
        <v>5197</v>
      </c>
      <c r="Y15" s="121">
        <v>97.97977330467072</v>
      </c>
      <c r="Z15" s="168">
        <v>109.9705041115481</v>
      </c>
      <c r="AA15" s="122">
        <v>83.57992923769702</v>
      </c>
      <c r="AB15" s="1" t="s">
        <v>18</v>
      </c>
    </row>
    <row r="16" spans="1:27" ht="19.5" customHeight="1">
      <c r="A16" s="43"/>
      <c r="B16" s="44" t="s">
        <v>20</v>
      </c>
      <c r="C16" s="45">
        <v>1350</v>
      </c>
      <c r="D16" s="46">
        <v>1078</v>
      </c>
      <c r="E16" s="119">
        <v>98.61212563915267</v>
      </c>
      <c r="F16" s="120">
        <v>102.76453765490943</v>
      </c>
      <c r="G16" s="121">
        <v>61.50341685649203</v>
      </c>
      <c r="H16" s="122">
        <v>70.92105263157895</v>
      </c>
      <c r="I16" s="123">
        <v>14629</v>
      </c>
      <c r="J16" s="125">
        <v>10837</v>
      </c>
      <c r="K16" s="124">
        <v>70.06561616935677</v>
      </c>
      <c r="L16" s="122">
        <v>72.53681392235609</v>
      </c>
      <c r="N16" s="43"/>
      <c r="O16" s="44" t="s">
        <v>20</v>
      </c>
      <c r="P16" s="45">
        <v>1241</v>
      </c>
      <c r="Q16" s="165">
        <v>1006</v>
      </c>
      <c r="R16" s="121">
        <v>82.13103904698875</v>
      </c>
      <c r="S16" s="120">
        <v>87.32638888888889</v>
      </c>
      <c r="T16" s="121">
        <v>53.58376511226252</v>
      </c>
      <c r="U16" s="122">
        <v>61.75567833026397</v>
      </c>
      <c r="V16" s="166">
        <v>16028</v>
      </c>
      <c r="W16" s="167">
        <v>12115</v>
      </c>
      <c r="X16" s="169">
        <v>1150</v>
      </c>
      <c r="Y16" s="121">
        <v>76.96518607442977</v>
      </c>
      <c r="Z16" s="168">
        <v>83.16743323951398</v>
      </c>
      <c r="AA16" s="122">
        <v>64.97175141242938</v>
      </c>
    </row>
    <row r="17" spans="1:27" ht="19.5" customHeight="1">
      <c r="A17" s="43"/>
      <c r="B17" s="44" t="s">
        <v>21</v>
      </c>
      <c r="C17" s="45">
        <v>4006</v>
      </c>
      <c r="D17" s="46">
        <v>4542</v>
      </c>
      <c r="E17" s="119">
        <v>128.521013795316</v>
      </c>
      <c r="F17" s="120">
        <v>128.01578354002257</v>
      </c>
      <c r="G17" s="121">
        <v>118.48565513161786</v>
      </c>
      <c r="H17" s="122">
        <v>124.78021978021978</v>
      </c>
      <c r="I17" s="123">
        <v>30520</v>
      </c>
      <c r="J17" s="125">
        <v>36337</v>
      </c>
      <c r="K17" s="124">
        <v>88.65392435949573</v>
      </c>
      <c r="L17" s="122">
        <v>97.86953242835597</v>
      </c>
      <c r="N17" s="43"/>
      <c r="O17" s="44" t="s">
        <v>22</v>
      </c>
      <c r="P17" s="45">
        <v>4151</v>
      </c>
      <c r="Q17" s="165">
        <v>4772</v>
      </c>
      <c r="R17" s="121">
        <v>110.5753862546617</v>
      </c>
      <c r="S17" s="120">
        <v>113.13418681839734</v>
      </c>
      <c r="T17" s="121">
        <v>108.32463465553236</v>
      </c>
      <c r="U17" s="122">
        <v>111.02838529548627</v>
      </c>
      <c r="V17" s="166">
        <v>32091</v>
      </c>
      <c r="W17" s="167">
        <v>38050</v>
      </c>
      <c r="X17" s="169">
        <v>1569</v>
      </c>
      <c r="Y17" s="121">
        <v>89.15404917349632</v>
      </c>
      <c r="Z17" s="168">
        <v>96.95749668739171</v>
      </c>
      <c r="AA17" s="122">
        <v>98.74134675896791</v>
      </c>
    </row>
    <row r="18" spans="1:27" ht="19.5" customHeight="1">
      <c r="A18" s="43"/>
      <c r="B18" s="44" t="s">
        <v>23</v>
      </c>
      <c r="C18" s="45">
        <v>8496</v>
      </c>
      <c r="D18" s="46">
        <v>17531</v>
      </c>
      <c r="E18" s="119">
        <v>126.74921676861106</v>
      </c>
      <c r="F18" s="120">
        <v>122.81771052262854</v>
      </c>
      <c r="G18" s="121">
        <v>119.46006749156355</v>
      </c>
      <c r="H18" s="122">
        <v>133.1434647224121</v>
      </c>
      <c r="I18" s="123">
        <v>71279</v>
      </c>
      <c r="J18" s="125">
        <v>146254</v>
      </c>
      <c r="K18" s="124">
        <v>110.3492584450568</v>
      </c>
      <c r="L18" s="122">
        <v>118.62889031284728</v>
      </c>
      <c r="N18" s="43"/>
      <c r="O18" s="44" t="s">
        <v>23</v>
      </c>
      <c r="P18" s="45">
        <v>8865</v>
      </c>
      <c r="Q18" s="165">
        <v>18772</v>
      </c>
      <c r="R18" s="121">
        <v>131.0615020697812</v>
      </c>
      <c r="S18" s="120">
        <v>131.11685408954392</v>
      </c>
      <c r="T18" s="121">
        <v>109.5797280593325</v>
      </c>
      <c r="U18" s="122">
        <v>117.76662484316185</v>
      </c>
      <c r="V18" s="166">
        <v>72208</v>
      </c>
      <c r="W18" s="167">
        <v>146691</v>
      </c>
      <c r="X18" s="169">
        <v>2478</v>
      </c>
      <c r="Y18" s="121">
        <v>109.42595623446687</v>
      </c>
      <c r="Z18" s="168">
        <v>117.16814300662156</v>
      </c>
      <c r="AA18" s="122">
        <v>86.67366211962225</v>
      </c>
    </row>
    <row r="19" spans="1:28" ht="19.5" customHeight="1">
      <c r="A19" s="43">
        <v>2</v>
      </c>
      <c r="B19" s="44" t="s">
        <v>24</v>
      </c>
      <c r="C19" s="45">
        <v>9845</v>
      </c>
      <c r="D19" s="46">
        <v>1006</v>
      </c>
      <c r="E19" s="119">
        <v>87.77639087018545</v>
      </c>
      <c r="F19" s="120">
        <v>98.53085210577864</v>
      </c>
      <c r="G19" s="121">
        <v>87.40234375</v>
      </c>
      <c r="H19" s="122">
        <v>85.90947907771135</v>
      </c>
      <c r="I19" s="123">
        <v>111345</v>
      </c>
      <c r="J19" s="125">
        <v>10667</v>
      </c>
      <c r="K19" s="124">
        <v>89.75165042439485</v>
      </c>
      <c r="L19" s="122">
        <v>90.86804668200017</v>
      </c>
      <c r="N19" s="43">
        <v>2</v>
      </c>
      <c r="O19" s="44" t="s">
        <v>24</v>
      </c>
      <c r="P19" s="45">
        <v>12314</v>
      </c>
      <c r="Q19" s="165">
        <v>1307</v>
      </c>
      <c r="R19" s="121">
        <v>94.39632042928326</v>
      </c>
      <c r="S19" s="120">
        <v>104.64371497197757</v>
      </c>
      <c r="T19" s="121">
        <v>84.10627689365481</v>
      </c>
      <c r="U19" s="122">
        <v>82.98412698412699</v>
      </c>
      <c r="V19" s="166">
        <v>141561</v>
      </c>
      <c r="W19" s="167">
        <v>14420</v>
      </c>
      <c r="X19" s="169">
        <v>14111</v>
      </c>
      <c r="Y19" s="121">
        <v>89.98112164146374</v>
      </c>
      <c r="Z19" s="168">
        <v>91.35833755701977</v>
      </c>
      <c r="AA19" s="122">
        <v>99.55552419923804</v>
      </c>
      <c r="AB19" s="1" t="s">
        <v>18</v>
      </c>
    </row>
    <row r="20" spans="1:27" ht="19.5" customHeight="1" hidden="1">
      <c r="A20" s="43"/>
      <c r="B20" s="44" t="s">
        <v>25</v>
      </c>
      <c r="C20" s="45">
        <v>0</v>
      </c>
      <c r="D20" s="46">
        <v>0</v>
      </c>
      <c r="E20" s="119" t="s">
        <v>57</v>
      </c>
      <c r="F20" s="120" t="s">
        <v>57</v>
      </c>
      <c r="G20" s="121" t="s">
        <v>57</v>
      </c>
      <c r="H20" s="122" t="s">
        <v>57</v>
      </c>
      <c r="I20" s="123">
        <v>0</v>
      </c>
      <c r="J20" s="125">
        <v>0</v>
      </c>
      <c r="K20" s="124" t="s">
        <v>57</v>
      </c>
      <c r="L20" s="122" t="s">
        <v>57</v>
      </c>
      <c r="N20" s="43"/>
      <c r="O20" s="44" t="s">
        <v>25</v>
      </c>
      <c r="P20" s="45">
        <v>0</v>
      </c>
      <c r="Q20" s="165">
        <v>0</v>
      </c>
      <c r="R20" s="121" t="s">
        <v>57</v>
      </c>
      <c r="S20" s="120" t="s">
        <v>57</v>
      </c>
      <c r="T20" s="121" t="s">
        <v>57</v>
      </c>
      <c r="U20" s="122" t="s">
        <v>57</v>
      </c>
      <c r="V20" s="166">
        <v>0</v>
      </c>
      <c r="W20" s="167">
        <v>0</v>
      </c>
      <c r="X20" s="169">
        <v>0</v>
      </c>
      <c r="Y20" s="121" t="s">
        <v>57</v>
      </c>
      <c r="Z20" s="168" t="s">
        <v>57</v>
      </c>
      <c r="AA20" s="122" t="s">
        <v>57</v>
      </c>
    </row>
    <row r="21" spans="1:27" ht="19.5" customHeight="1" hidden="1">
      <c r="A21" s="43"/>
      <c r="B21" s="44" t="s">
        <v>26</v>
      </c>
      <c r="C21" s="45">
        <v>0</v>
      </c>
      <c r="D21" s="46">
        <v>0</v>
      </c>
      <c r="E21" s="119" t="s">
        <v>57</v>
      </c>
      <c r="F21" s="120" t="s">
        <v>57</v>
      </c>
      <c r="G21" s="121" t="s">
        <v>57</v>
      </c>
      <c r="H21" s="122" t="s">
        <v>57</v>
      </c>
      <c r="I21" s="123">
        <v>0</v>
      </c>
      <c r="J21" s="125">
        <v>0</v>
      </c>
      <c r="K21" s="124" t="s">
        <v>57</v>
      </c>
      <c r="L21" s="122" t="s">
        <v>57</v>
      </c>
      <c r="N21" s="43"/>
      <c r="O21" s="44" t="s">
        <v>26</v>
      </c>
      <c r="P21" s="45">
        <v>0</v>
      </c>
      <c r="Q21" s="165">
        <v>0</v>
      </c>
      <c r="R21" s="121" t="s">
        <v>57</v>
      </c>
      <c r="S21" s="120" t="s">
        <v>57</v>
      </c>
      <c r="T21" s="121" t="s">
        <v>57</v>
      </c>
      <c r="U21" s="122" t="s">
        <v>57</v>
      </c>
      <c r="V21" s="166">
        <v>0</v>
      </c>
      <c r="W21" s="167">
        <v>0</v>
      </c>
      <c r="X21" s="169">
        <v>0</v>
      </c>
      <c r="Y21" s="121" t="s">
        <v>57</v>
      </c>
      <c r="Z21" s="168" t="s">
        <v>57</v>
      </c>
      <c r="AA21" s="122" t="s">
        <v>57</v>
      </c>
    </row>
    <row r="22" spans="1:27" ht="19.5" customHeight="1">
      <c r="A22" s="43">
        <v>3</v>
      </c>
      <c r="B22" s="49" t="s">
        <v>27</v>
      </c>
      <c r="C22" s="45"/>
      <c r="D22" s="46">
        <v>1004</v>
      </c>
      <c r="E22" s="126"/>
      <c r="F22" s="127">
        <v>112.30425055928413</v>
      </c>
      <c r="G22" s="128"/>
      <c r="H22" s="129">
        <v>104.91118077324974</v>
      </c>
      <c r="I22" s="130"/>
      <c r="J22" s="131">
        <v>9690</v>
      </c>
      <c r="K22" s="132"/>
      <c r="L22" s="129">
        <v>119.34967360512378</v>
      </c>
      <c r="N22" s="43">
        <v>3</v>
      </c>
      <c r="O22" s="50" t="s">
        <v>27</v>
      </c>
      <c r="P22" s="45"/>
      <c r="Q22" s="170"/>
      <c r="R22" s="128"/>
      <c r="S22" s="127"/>
      <c r="T22" s="128"/>
      <c r="U22" s="129"/>
      <c r="V22" s="171"/>
      <c r="W22" s="172"/>
      <c r="X22" s="173"/>
      <c r="Y22" s="139"/>
      <c r="Z22" s="103"/>
      <c r="AA22" s="104"/>
    </row>
    <row r="23" spans="1:27" s="36" customFormat="1" ht="19.5" customHeight="1">
      <c r="A23" s="41" t="s">
        <v>28</v>
      </c>
      <c r="B23" s="42" t="s">
        <v>29</v>
      </c>
      <c r="C23" s="115"/>
      <c r="D23" s="97">
        <v>1425</v>
      </c>
      <c r="E23" s="116"/>
      <c r="F23" s="117">
        <v>153.39074273412274</v>
      </c>
      <c r="G23" s="98"/>
      <c r="H23" s="99">
        <v>116.7076167076167</v>
      </c>
      <c r="I23" s="133"/>
      <c r="J23" s="134">
        <v>31359</v>
      </c>
      <c r="K23" s="135"/>
      <c r="L23" s="99">
        <v>109.76967236068327</v>
      </c>
      <c r="N23" s="41" t="s">
        <v>28</v>
      </c>
      <c r="O23" s="40" t="s">
        <v>29</v>
      </c>
      <c r="P23" s="115"/>
      <c r="Q23" s="161">
        <v>1444</v>
      </c>
      <c r="R23" s="98"/>
      <c r="S23" s="117">
        <v>256.02836879432624</v>
      </c>
      <c r="T23" s="98"/>
      <c r="U23" s="99">
        <v>78.95024603608529</v>
      </c>
      <c r="V23" s="162"/>
      <c r="W23" s="134">
        <v>31349</v>
      </c>
      <c r="X23" s="174"/>
      <c r="Y23" s="146"/>
      <c r="Z23" s="175">
        <v>102.52477352258234</v>
      </c>
      <c r="AA23" s="147"/>
    </row>
    <row r="24" spans="1:28" ht="19.5" customHeight="1">
      <c r="A24" s="48">
        <v>4</v>
      </c>
      <c r="B24" s="49" t="s">
        <v>30</v>
      </c>
      <c r="C24" s="136">
        <v>1089</v>
      </c>
      <c r="D24" s="137">
        <v>1425</v>
      </c>
      <c r="E24" s="126">
        <v>148.16326530612247</v>
      </c>
      <c r="F24" s="127">
        <v>153.39074273412274</v>
      </c>
      <c r="G24" s="128">
        <v>95.35901926444834</v>
      </c>
      <c r="H24" s="129">
        <v>116.7076167076167</v>
      </c>
      <c r="I24" s="130">
        <v>25854</v>
      </c>
      <c r="J24" s="131">
        <v>31359</v>
      </c>
      <c r="K24" s="132">
        <v>92.44136155606407</v>
      </c>
      <c r="L24" s="129">
        <v>109.76967236068327</v>
      </c>
      <c r="N24" s="48">
        <v>4</v>
      </c>
      <c r="O24" s="49" t="s">
        <v>30</v>
      </c>
      <c r="P24" s="136">
        <v>1146</v>
      </c>
      <c r="Q24" s="176">
        <v>1444</v>
      </c>
      <c r="R24" s="128">
        <v>218.28571428571428</v>
      </c>
      <c r="S24" s="127">
        <v>256.02836879432624</v>
      </c>
      <c r="T24" s="128">
        <v>74.5608327911516</v>
      </c>
      <c r="U24" s="129">
        <v>78.95024603608529</v>
      </c>
      <c r="V24" s="171">
        <v>25892</v>
      </c>
      <c r="W24" s="177">
        <v>31349</v>
      </c>
      <c r="X24" s="178">
        <v>2992</v>
      </c>
      <c r="Y24" s="128">
        <v>89.46477315918592</v>
      </c>
      <c r="Z24" s="179">
        <v>102.52477352258234</v>
      </c>
      <c r="AA24" s="129">
        <v>161.5550755939525</v>
      </c>
      <c r="AB24" s="1" t="s">
        <v>18</v>
      </c>
    </row>
    <row r="25" spans="1:27" s="36" customFormat="1" ht="19.5" customHeight="1">
      <c r="A25" s="41" t="s">
        <v>31</v>
      </c>
      <c r="B25" s="42" t="s">
        <v>32</v>
      </c>
      <c r="C25" s="115"/>
      <c r="D25" s="97">
        <v>239</v>
      </c>
      <c r="E25" s="116"/>
      <c r="F25" s="117">
        <v>47.51491053677932</v>
      </c>
      <c r="G25" s="98"/>
      <c r="H25" s="99">
        <v>61.43958868894601</v>
      </c>
      <c r="I25" s="133"/>
      <c r="J25" s="134">
        <v>5092</v>
      </c>
      <c r="K25" s="135"/>
      <c r="L25" s="99">
        <v>103.20226996351843</v>
      </c>
      <c r="N25" s="41" t="s">
        <v>31</v>
      </c>
      <c r="O25" s="42" t="s">
        <v>32</v>
      </c>
      <c r="P25" s="115"/>
      <c r="Q25" s="161">
        <v>262</v>
      </c>
      <c r="R25" s="98"/>
      <c r="S25" s="117">
        <v>50.57915057915058</v>
      </c>
      <c r="T25" s="98"/>
      <c r="U25" s="99">
        <v>48.97196261682243</v>
      </c>
      <c r="V25" s="162"/>
      <c r="W25" s="134">
        <v>5520</v>
      </c>
      <c r="X25" s="163"/>
      <c r="Y25" s="98"/>
      <c r="Z25" s="164">
        <v>95.20524318730597</v>
      </c>
      <c r="AA25" s="99"/>
    </row>
    <row r="26" spans="1:27" ht="19.5" customHeight="1">
      <c r="A26" s="48">
        <v>5</v>
      </c>
      <c r="B26" s="50" t="s">
        <v>33</v>
      </c>
      <c r="C26" s="51">
        <v>6547</v>
      </c>
      <c r="D26" s="47">
        <v>239</v>
      </c>
      <c r="E26" s="103">
        <v>49.685057296805034</v>
      </c>
      <c r="F26" s="138">
        <v>47.51491053677932</v>
      </c>
      <c r="G26" s="139">
        <v>61.945311760809915</v>
      </c>
      <c r="H26" s="104">
        <v>61.43958868894601</v>
      </c>
      <c r="I26" s="140">
        <v>141458</v>
      </c>
      <c r="J26" s="141">
        <v>5092</v>
      </c>
      <c r="K26" s="142">
        <v>106.51396387238626</v>
      </c>
      <c r="L26" s="104">
        <v>103.20226996351843</v>
      </c>
      <c r="N26" s="48">
        <v>5</v>
      </c>
      <c r="O26" s="50" t="s">
        <v>33</v>
      </c>
      <c r="P26" s="51">
        <v>6622</v>
      </c>
      <c r="Q26" s="170">
        <v>262</v>
      </c>
      <c r="R26" s="139">
        <v>52.63074233031315</v>
      </c>
      <c r="S26" s="138">
        <v>50.57915057915058</v>
      </c>
      <c r="T26" s="139">
        <v>48.065616607389124</v>
      </c>
      <c r="U26" s="104">
        <v>48.97196261682243</v>
      </c>
      <c r="V26" s="180">
        <v>139320</v>
      </c>
      <c r="W26" s="172">
        <v>5520</v>
      </c>
      <c r="X26" s="181">
        <v>45090</v>
      </c>
      <c r="Y26" s="139">
        <v>99.09243506216393</v>
      </c>
      <c r="Z26" s="182">
        <v>95.20524318730597</v>
      </c>
      <c r="AA26" s="104">
        <v>122.30118259737442</v>
      </c>
    </row>
    <row r="27" spans="1:27" s="36" customFormat="1" ht="19.5" customHeight="1">
      <c r="A27" s="39" t="s">
        <v>34</v>
      </c>
      <c r="B27" s="40" t="s">
        <v>35</v>
      </c>
      <c r="C27" s="143"/>
      <c r="D27" s="100">
        <v>15607</v>
      </c>
      <c r="E27" s="144"/>
      <c r="F27" s="145">
        <v>88.91864175022789</v>
      </c>
      <c r="G27" s="146"/>
      <c r="H27" s="147">
        <v>124.56700454944529</v>
      </c>
      <c r="I27" s="148"/>
      <c r="J27" s="149">
        <v>107192</v>
      </c>
      <c r="K27" s="150"/>
      <c r="L27" s="147">
        <v>111.8750913227712</v>
      </c>
      <c r="N27" s="39" t="s">
        <v>34</v>
      </c>
      <c r="O27" s="40" t="s">
        <v>35</v>
      </c>
      <c r="P27" s="143"/>
      <c r="Q27" s="183">
        <v>20364</v>
      </c>
      <c r="R27" s="146"/>
      <c r="S27" s="145">
        <v>84.29156835961753</v>
      </c>
      <c r="T27" s="146"/>
      <c r="U27" s="147">
        <v>120.90482693106928</v>
      </c>
      <c r="V27" s="184"/>
      <c r="W27" s="149">
        <v>114270</v>
      </c>
      <c r="X27" s="174"/>
      <c r="Y27" s="146"/>
      <c r="Z27" s="175">
        <v>115.3671415158154</v>
      </c>
      <c r="AA27" s="147"/>
    </row>
    <row r="28" spans="1:27" ht="19.5" customHeight="1">
      <c r="A28" s="43">
        <v>6</v>
      </c>
      <c r="B28" s="44" t="s">
        <v>36</v>
      </c>
      <c r="C28" s="45">
        <v>39615</v>
      </c>
      <c r="D28" s="46">
        <v>601</v>
      </c>
      <c r="E28" s="119">
        <v>96.60781349070868</v>
      </c>
      <c r="F28" s="120">
        <v>86.47482014388488</v>
      </c>
      <c r="G28" s="121">
        <v>116.09471617384169</v>
      </c>
      <c r="H28" s="122">
        <v>99.83388704318938</v>
      </c>
      <c r="I28" s="123">
        <v>481105</v>
      </c>
      <c r="J28" s="125">
        <v>8242</v>
      </c>
      <c r="K28" s="124">
        <v>83.54388396012301</v>
      </c>
      <c r="L28" s="122">
        <v>83.8880407124682</v>
      </c>
      <c r="N28" s="43">
        <v>6</v>
      </c>
      <c r="O28" s="44" t="s">
        <v>36</v>
      </c>
      <c r="P28" s="45">
        <v>45660</v>
      </c>
      <c r="Q28" s="165">
        <v>1597</v>
      </c>
      <c r="R28" s="121">
        <v>103.21209792264744</v>
      </c>
      <c r="S28" s="120">
        <v>97.14111922141119</v>
      </c>
      <c r="T28" s="121">
        <v>102.64133977745307</v>
      </c>
      <c r="U28" s="122">
        <v>191.25748502994014</v>
      </c>
      <c r="V28" s="166">
        <v>500112</v>
      </c>
      <c r="W28" s="167">
        <v>15195</v>
      </c>
      <c r="X28" s="169">
        <v>82033</v>
      </c>
      <c r="Y28" s="121">
        <v>81.28769888677047</v>
      </c>
      <c r="Z28" s="168">
        <v>132.55692227165665</v>
      </c>
      <c r="AA28" s="122">
        <v>84.29116018125585</v>
      </c>
    </row>
    <row r="29" spans="1:28" ht="19.5" customHeight="1">
      <c r="A29" s="43">
        <v>7</v>
      </c>
      <c r="B29" s="44" t="s">
        <v>37</v>
      </c>
      <c r="C29" s="45">
        <v>3248</v>
      </c>
      <c r="D29" s="46">
        <v>12248</v>
      </c>
      <c r="E29" s="119">
        <v>85.20461699895068</v>
      </c>
      <c r="F29" s="120">
        <v>89.99926519215225</v>
      </c>
      <c r="G29" s="121">
        <v>124.73118279569893</v>
      </c>
      <c r="H29" s="122">
        <v>131.2895272805231</v>
      </c>
      <c r="I29" s="123">
        <v>20680</v>
      </c>
      <c r="J29" s="125">
        <v>74274</v>
      </c>
      <c r="K29" s="124">
        <v>106.713452706538</v>
      </c>
      <c r="L29" s="122">
        <v>116.33487352181062</v>
      </c>
      <c r="N29" s="43">
        <v>7</v>
      </c>
      <c r="O29" s="44" t="s">
        <v>37</v>
      </c>
      <c r="P29" s="45">
        <v>3918</v>
      </c>
      <c r="Q29" s="165">
        <v>14874</v>
      </c>
      <c r="R29" s="121">
        <v>75.93023255813954</v>
      </c>
      <c r="S29" s="120">
        <v>81.10141766630316</v>
      </c>
      <c r="T29" s="121">
        <v>105.89189189189189</v>
      </c>
      <c r="U29" s="122">
        <v>123.35379001492785</v>
      </c>
      <c r="V29" s="166">
        <v>21543</v>
      </c>
      <c r="W29" s="167">
        <v>76381</v>
      </c>
      <c r="X29" s="169">
        <v>1265</v>
      </c>
      <c r="Y29" s="121">
        <v>106.84421961017706</v>
      </c>
      <c r="Z29" s="168">
        <v>115.88154081895833</v>
      </c>
      <c r="AA29" s="122">
        <v>83.00524934383202</v>
      </c>
      <c r="AB29" s="1" t="s">
        <v>18</v>
      </c>
    </row>
    <row r="30" spans="1:27" ht="19.5" customHeight="1">
      <c r="A30" s="43">
        <v>8</v>
      </c>
      <c r="B30" s="44" t="s">
        <v>38</v>
      </c>
      <c r="C30" s="45">
        <v>1368</v>
      </c>
      <c r="D30" s="46">
        <v>662</v>
      </c>
      <c r="E30" s="119">
        <v>75.49668874172185</v>
      </c>
      <c r="F30" s="120">
        <v>65.28599605522682</v>
      </c>
      <c r="G30" s="121">
        <v>105.31177829099308</v>
      </c>
      <c r="H30" s="122">
        <v>112.20338983050847</v>
      </c>
      <c r="I30" s="123">
        <v>13767</v>
      </c>
      <c r="J30" s="125">
        <v>6964</v>
      </c>
      <c r="K30" s="124">
        <v>113.19684262456832</v>
      </c>
      <c r="L30" s="122">
        <v>117.23905723905725</v>
      </c>
      <c r="N30" s="43">
        <v>8</v>
      </c>
      <c r="O30" s="44" t="s">
        <v>38</v>
      </c>
      <c r="P30" s="45">
        <v>2623</v>
      </c>
      <c r="Q30" s="165">
        <v>1336</v>
      </c>
      <c r="R30" s="121">
        <v>118.79528985507247</v>
      </c>
      <c r="S30" s="120">
        <v>115.77123050259966</v>
      </c>
      <c r="T30" s="121">
        <v>97.07623982235381</v>
      </c>
      <c r="U30" s="122">
        <v>102.53261703760553</v>
      </c>
      <c r="V30" s="166">
        <v>12464</v>
      </c>
      <c r="W30" s="167">
        <v>6311</v>
      </c>
      <c r="X30" s="169">
        <v>4495</v>
      </c>
      <c r="Y30" s="121">
        <v>98.81084509275408</v>
      </c>
      <c r="Z30" s="168">
        <v>100.68602425015955</v>
      </c>
      <c r="AA30" s="122">
        <v>128.06267806267806</v>
      </c>
    </row>
    <row r="31" spans="1:27" ht="19.5" customHeight="1">
      <c r="A31" s="43">
        <v>9</v>
      </c>
      <c r="B31" s="50" t="s">
        <v>39</v>
      </c>
      <c r="C31" s="51">
        <v>2089</v>
      </c>
      <c r="D31" s="47">
        <v>2096</v>
      </c>
      <c r="E31" s="103">
        <v>96.62349676225716</v>
      </c>
      <c r="F31" s="138">
        <v>93.82273948075202</v>
      </c>
      <c r="G31" s="139">
        <v>99.428843407901</v>
      </c>
      <c r="H31" s="104">
        <v>104.38247011952193</v>
      </c>
      <c r="I31" s="140">
        <v>16787</v>
      </c>
      <c r="J31" s="141">
        <v>17712</v>
      </c>
      <c r="K31" s="142">
        <v>104.28003478693006</v>
      </c>
      <c r="L31" s="104">
        <v>109.3063441125648</v>
      </c>
      <c r="N31" s="43">
        <v>9</v>
      </c>
      <c r="O31" s="50" t="s">
        <v>39</v>
      </c>
      <c r="P31" s="51">
        <v>2740</v>
      </c>
      <c r="Q31" s="170">
        <v>2557</v>
      </c>
      <c r="R31" s="139">
        <v>93.10227658851512</v>
      </c>
      <c r="S31" s="138">
        <v>84.64084740152268</v>
      </c>
      <c r="T31" s="139">
        <v>97.92709077912795</v>
      </c>
      <c r="U31" s="104">
        <v>96.5999244427654</v>
      </c>
      <c r="V31" s="180">
        <v>16123</v>
      </c>
      <c r="W31" s="172">
        <v>16383</v>
      </c>
      <c r="X31" s="181">
        <v>3421</v>
      </c>
      <c r="Y31" s="139">
        <v>105.35154208050183</v>
      </c>
      <c r="Z31" s="182">
        <v>106.34858812074002</v>
      </c>
      <c r="AA31" s="104">
        <v>119.74098704935247</v>
      </c>
    </row>
    <row r="32" spans="1:27" s="36" customFormat="1" ht="19.5" customHeight="1">
      <c r="A32" s="41" t="s">
        <v>55</v>
      </c>
      <c r="B32" s="40" t="s">
        <v>40</v>
      </c>
      <c r="C32" s="143"/>
      <c r="D32" s="100">
        <v>740</v>
      </c>
      <c r="E32" s="144"/>
      <c r="F32" s="145">
        <v>130.2816901408451</v>
      </c>
      <c r="G32" s="146"/>
      <c r="H32" s="147">
        <v>209.6317280453258</v>
      </c>
      <c r="I32" s="148"/>
      <c r="J32" s="149">
        <v>4034</v>
      </c>
      <c r="K32" s="150"/>
      <c r="L32" s="147">
        <v>79.75484381178332</v>
      </c>
      <c r="M32" s="101"/>
      <c r="N32" s="41" t="s">
        <v>55</v>
      </c>
      <c r="O32" s="40" t="s">
        <v>40</v>
      </c>
      <c r="P32" s="143"/>
      <c r="Q32" s="183">
        <v>937</v>
      </c>
      <c r="R32" s="146"/>
      <c r="S32" s="145">
        <v>89.23809523809524</v>
      </c>
      <c r="T32" s="146"/>
      <c r="U32" s="147">
        <v>79.33954276037257</v>
      </c>
      <c r="V32" s="184"/>
      <c r="W32" s="149">
        <v>5366</v>
      </c>
      <c r="X32" s="185"/>
      <c r="Y32" s="146"/>
      <c r="Z32" s="175">
        <v>71.45139813581892</v>
      </c>
      <c r="AA32" s="147"/>
    </row>
    <row r="33" spans="1:27" ht="19.5" customHeight="1">
      <c r="A33" s="48">
        <v>10</v>
      </c>
      <c r="B33" s="50" t="s">
        <v>41</v>
      </c>
      <c r="C33" s="51">
        <v>1517</v>
      </c>
      <c r="D33" s="47">
        <v>740</v>
      </c>
      <c r="E33" s="103">
        <v>99.93412384716733</v>
      </c>
      <c r="F33" s="138">
        <v>130.2816901408451</v>
      </c>
      <c r="G33" s="139">
        <v>104.40467997247076</v>
      </c>
      <c r="H33" s="104">
        <v>209.6317280453258</v>
      </c>
      <c r="I33" s="140">
        <v>13196</v>
      </c>
      <c r="J33" s="141">
        <v>4034</v>
      </c>
      <c r="K33" s="142">
        <v>98.20644489097269</v>
      </c>
      <c r="L33" s="104">
        <v>79.75484381178332</v>
      </c>
      <c r="N33" s="48">
        <v>10</v>
      </c>
      <c r="O33" s="50" t="s">
        <v>41</v>
      </c>
      <c r="P33" s="51">
        <v>3001</v>
      </c>
      <c r="Q33" s="170">
        <v>937</v>
      </c>
      <c r="R33" s="139">
        <v>113.11722578213343</v>
      </c>
      <c r="S33" s="138">
        <v>89.23809523809524</v>
      </c>
      <c r="T33" s="139">
        <v>87.1623584083648</v>
      </c>
      <c r="U33" s="104">
        <v>79.33954276037257</v>
      </c>
      <c r="V33" s="180">
        <v>19774</v>
      </c>
      <c r="W33" s="172">
        <v>5366</v>
      </c>
      <c r="X33" s="181">
        <v>13215</v>
      </c>
      <c r="Y33" s="139">
        <v>94.8029533032889</v>
      </c>
      <c r="Z33" s="182">
        <v>71.45139813581892</v>
      </c>
      <c r="AA33" s="104">
        <v>98.62676319128292</v>
      </c>
    </row>
    <row r="34" spans="1:27" ht="19.5" customHeight="1" hidden="1">
      <c r="A34" s="43">
        <v>11</v>
      </c>
      <c r="B34" s="191" t="s">
        <v>56</v>
      </c>
      <c r="C34" s="75">
        <v>0</v>
      </c>
      <c r="D34" s="192">
        <v>0</v>
      </c>
      <c r="E34" s="193" t="s">
        <v>57</v>
      </c>
      <c r="F34" s="194" t="s">
        <v>57</v>
      </c>
      <c r="G34" s="195" t="s">
        <v>57</v>
      </c>
      <c r="H34" s="196" t="s">
        <v>57</v>
      </c>
      <c r="I34" s="197"/>
      <c r="J34" s="198"/>
      <c r="K34" s="199"/>
      <c r="L34" s="196"/>
      <c r="N34" s="43">
        <v>11</v>
      </c>
      <c r="O34" s="191" t="s">
        <v>56</v>
      </c>
      <c r="P34" s="75">
        <v>0</v>
      </c>
      <c r="Q34" s="200">
        <v>0</v>
      </c>
      <c r="R34" s="195" t="s">
        <v>57</v>
      </c>
      <c r="S34" s="194" t="s">
        <v>57</v>
      </c>
      <c r="T34" s="195" t="s">
        <v>57</v>
      </c>
      <c r="U34" s="196" t="s">
        <v>57</v>
      </c>
      <c r="V34" s="201"/>
      <c r="W34" s="202"/>
      <c r="X34" s="203">
        <v>0</v>
      </c>
      <c r="Y34" s="195"/>
      <c r="Z34" s="204"/>
      <c r="AA34" s="196">
        <v>0</v>
      </c>
    </row>
    <row r="35" spans="1:27" s="36" customFormat="1" ht="19.5" customHeight="1" hidden="1">
      <c r="A35" s="52" t="s">
        <v>54</v>
      </c>
      <c r="B35" s="53" t="s">
        <v>42</v>
      </c>
      <c r="C35" s="151">
        <v>0</v>
      </c>
      <c r="D35" s="54">
        <v>0</v>
      </c>
      <c r="E35" s="152">
        <v>0</v>
      </c>
      <c r="F35" s="153">
        <v>0</v>
      </c>
      <c r="G35" s="154">
        <v>0</v>
      </c>
      <c r="H35" s="55">
        <v>0</v>
      </c>
      <c r="I35" s="155"/>
      <c r="J35" s="156"/>
      <c r="K35" s="157"/>
      <c r="L35" s="55"/>
      <c r="N35" s="52" t="s">
        <v>54</v>
      </c>
      <c r="O35" s="53" t="s">
        <v>42</v>
      </c>
      <c r="P35" s="151">
        <v>0</v>
      </c>
      <c r="Q35" s="186">
        <v>0</v>
      </c>
      <c r="R35" s="154">
        <v>0</v>
      </c>
      <c r="S35" s="153">
        <v>0</v>
      </c>
      <c r="T35" s="154">
        <v>0</v>
      </c>
      <c r="U35" s="55">
        <v>0</v>
      </c>
      <c r="V35" s="187"/>
      <c r="W35" s="188"/>
      <c r="X35" s="189">
        <v>0</v>
      </c>
      <c r="Y35" s="154"/>
      <c r="Z35" s="190"/>
      <c r="AA35" s="55">
        <v>0</v>
      </c>
    </row>
    <row r="36" spans="1:15" s="60" customFormat="1" ht="7.5" customHeight="1">
      <c r="A36" s="56"/>
      <c r="B36" s="57"/>
      <c r="N36" s="56"/>
      <c r="O36" s="57"/>
    </row>
    <row r="37" spans="1:27" s="60" customFormat="1" ht="12" customHeight="1">
      <c r="A37" s="63" t="s">
        <v>59</v>
      </c>
      <c r="B37" s="60" t="s">
        <v>58</v>
      </c>
      <c r="E37" s="64"/>
      <c r="F37" s="58"/>
      <c r="G37" s="58"/>
      <c r="H37" s="58"/>
      <c r="I37" s="59"/>
      <c r="J37" s="59"/>
      <c r="K37" s="58"/>
      <c r="L37" s="58"/>
      <c r="N37" s="63" t="s">
        <v>59</v>
      </c>
      <c r="O37" s="60" t="s">
        <v>58</v>
      </c>
      <c r="S37" s="61"/>
      <c r="T37" s="61"/>
      <c r="U37" s="61"/>
      <c r="V37" s="62"/>
      <c r="W37" s="62"/>
      <c r="X37" s="62"/>
      <c r="Y37" s="65"/>
      <c r="Z37" s="65"/>
      <c r="AA37" s="65"/>
    </row>
    <row r="38" spans="1:27" s="60" customFormat="1" ht="12" customHeight="1">
      <c r="A38" s="63"/>
      <c r="C38" s="64"/>
      <c r="D38" s="64"/>
      <c r="E38" s="64"/>
      <c r="F38" s="64"/>
      <c r="G38" s="64"/>
      <c r="H38" s="64"/>
      <c r="I38" s="64"/>
      <c r="J38" s="59"/>
      <c r="K38" s="58"/>
      <c r="L38" s="58"/>
      <c r="N38" s="63"/>
      <c r="W38" s="62"/>
      <c r="X38" s="62"/>
      <c r="Y38" s="65"/>
      <c r="Z38" s="65"/>
      <c r="AA38" s="65"/>
    </row>
    <row r="39" spans="1:27" s="60" customFormat="1" ht="12" customHeight="1">
      <c r="A39" s="63"/>
      <c r="C39" s="64"/>
      <c r="D39" s="64"/>
      <c r="E39" s="64"/>
      <c r="F39" s="64"/>
      <c r="G39" s="64"/>
      <c r="H39" s="58"/>
      <c r="I39" s="59"/>
      <c r="J39" s="59"/>
      <c r="K39" s="58"/>
      <c r="L39" s="58"/>
      <c r="N39" s="291"/>
      <c r="O39" s="291"/>
      <c r="P39" s="291"/>
      <c r="Q39" s="291"/>
      <c r="R39" s="291"/>
      <c r="S39" s="291"/>
      <c r="T39" s="291"/>
      <c r="U39" s="291"/>
      <c r="V39" s="62"/>
      <c r="W39" s="62"/>
      <c r="X39" s="62"/>
      <c r="Y39" s="65"/>
      <c r="Z39" s="65"/>
      <c r="AA39" s="65"/>
    </row>
    <row r="40" spans="2:27" ht="12" customHeight="1">
      <c r="B40" s="66"/>
      <c r="C40" s="67"/>
      <c r="D40" s="67"/>
      <c r="E40" s="67"/>
      <c r="F40" s="67"/>
      <c r="G40" s="67"/>
      <c r="H40" s="67"/>
      <c r="I40" s="279" t="s">
        <v>43</v>
      </c>
      <c r="J40" s="253"/>
      <c r="K40" s="253"/>
      <c r="L40" s="253"/>
      <c r="S40" s="29"/>
      <c r="T40" s="29"/>
      <c r="U40" s="29"/>
      <c r="V40" s="68"/>
      <c r="W40" s="68"/>
      <c r="X40" s="279" t="s">
        <v>43</v>
      </c>
      <c r="Y40" s="279"/>
      <c r="Z40" s="279"/>
      <c r="AA40" s="279"/>
    </row>
    <row r="41" spans="1:27" s="36" customFormat="1" ht="27.75" customHeight="1">
      <c r="A41" s="280" t="s">
        <v>64</v>
      </c>
      <c r="B41" s="292"/>
      <c r="C41" s="88"/>
      <c r="D41" s="208">
        <f>SUM(D42:D48)</f>
        <v>1735</v>
      </c>
      <c r="E41" s="209"/>
      <c r="F41" s="55">
        <v>99.5</v>
      </c>
      <c r="G41" s="89"/>
      <c r="H41" s="218">
        <v>97.1</v>
      </c>
      <c r="I41" s="82"/>
      <c r="J41" s="85">
        <f>SUM(J42:J48)</f>
        <v>14024</v>
      </c>
      <c r="K41" s="69"/>
      <c r="L41" s="55">
        <v>101.2</v>
      </c>
      <c r="N41" s="280" t="s">
        <v>64</v>
      </c>
      <c r="O41" s="281"/>
      <c r="P41" s="219"/>
      <c r="Q41" s="220">
        <f>SUM(Q42:Q48)</f>
        <v>2407</v>
      </c>
      <c r="R41" s="233"/>
      <c r="S41" s="234">
        <v>126.6</v>
      </c>
      <c r="T41" s="235"/>
      <c r="U41" s="234">
        <v>95.8</v>
      </c>
      <c r="V41" s="221"/>
      <c r="W41" s="222">
        <f>SUM(W42:W48)</f>
        <v>15546</v>
      </c>
      <c r="X41" s="223"/>
      <c r="Y41" s="242"/>
      <c r="Z41" s="235">
        <v>98.5</v>
      </c>
      <c r="AA41" s="243"/>
    </row>
    <row r="42" spans="1:27" ht="19.5" customHeight="1">
      <c r="A42" s="70" t="s">
        <v>44</v>
      </c>
      <c r="B42" s="71" t="s">
        <v>45</v>
      </c>
      <c r="C42" s="87">
        <v>232</v>
      </c>
      <c r="D42" s="247">
        <v>429</v>
      </c>
      <c r="E42" s="216">
        <v>119.58762886597938</v>
      </c>
      <c r="F42" s="217">
        <v>104.37956204379562</v>
      </c>
      <c r="G42" s="216">
        <v>134.88372093023256</v>
      </c>
      <c r="H42" s="91">
        <v>113.79310344827586</v>
      </c>
      <c r="I42" s="75">
        <v>2183</v>
      </c>
      <c r="J42" s="72">
        <v>4174</v>
      </c>
      <c r="K42" s="212">
        <v>113.81647549530761</v>
      </c>
      <c r="L42" s="95">
        <v>117.44513224535734</v>
      </c>
      <c r="N42" s="70" t="s">
        <v>44</v>
      </c>
      <c r="O42" s="71" t="s">
        <v>46</v>
      </c>
      <c r="P42" s="224">
        <v>238</v>
      </c>
      <c r="Q42" s="225">
        <v>506</v>
      </c>
      <c r="R42" s="236">
        <v>119</v>
      </c>
      <c r="S42" s="237">
        <v>134.5744680851064</v>
      </c>
      <c r="T42" s="236">
        <v>110.69767441860465</v>
      </c>
      <c r="U42" s="237">
        <v>106.30252100840336</v>
      </c>
      <c r="V42" s="226">
        <v>2480</v>
      </c>
      <c r="W42" s="225">
        <v>5243</v>
      </c>
      <c r="X42" s="227">
        <v>797</v>
      </c>
      <c r="Y42" s="244">
        <v>111.26065500224317</v>
      </c>
      <c r="Z42" s="236">
        <v>110.4021899347231</v>
      </c>
      <c r="AA42" s="237">
        <v>96.13992762364295</v>
      </c>
    </row>
    <row r="43" spans="1:27" ht="19.5" customHeight="1">
      <c r="A43" s="73" t="s">
        <v>44</v>
      </c>
      <c r="B43" s="74" t="s">
        <v>47</v>
      </c>
      <c r="C43" s="84">
        <v>375</v>
      </c>
      <c r="D43" s="228">
        <v>120</v>
      </c>
      <c r="E43" s="213">
        <v>110.94674556213018</v>
      </c>
      <c r="F43" s="210">
        <v>113.20754716981132</v>
      </c>
      <c r="G43" s="213">
        <v>68.30601092896174</v>
      </c>
      <c r="H43" s="92">
        <v>66.9</v>
      </c>
      <c r="I43" s="45">
        <v>1676</v>
      </c>
      <c r="J43" s="86">
        <v>508</v>
      </c>
      <c r="K43" s="213">
        <v>74.68805704099822</v>
      </c>
      <c r="L43" s="93">
        <v>75</v>
      </c>
      <c r="N43" s="73" t="s">
        <v>44</v>
      </c>
      <c r="O43" s="74" t="s">
        <v>47</v>
      </c>
      <c r="P43" s="205">
        <v>698</v>
      </c>
      <c r="Q43" s="228">
        <v>222</v>
      </c>
      <c r="R43" s="238">
        <v>96.14325068870524</v>
      </c>
      <c r="S43" s="239">
        <v>92.11618257261411</v>
      </c>
      <c r="T43" s="238">
        <v>87.35919899874844</v>
      </c>
      <c r="U43" s="239">
        <v>86.1</v>
      </c>
      <c r="V43" s="229">
        <v>1798</v>
      </c>
      <c r="W43" s="228">
        <v>583</v>
      </c>
      <c r="X43" s="230">
        <v>423</v>
      </c>
      <c r="Y43" s="245">
        <v>87.02807357212004</v>
      </c>
      <c r="Z43" s="238">
        <v>87.1</v>
      </c>
      <c r="AA43" s="239">
        <v>115.57377049180327</v>
      </c>
    </row>
    <row r="44" spans="1:27" ht="19.5" customHeight="1">
      <c r="A44" s="76" t="s">
        <v>44</v>
      </c>
      <c r="B44" s="44" t="s">
        <v>48</v>
      </c>
      <c r="C44" s="84">
        <v>85</v>
      </c>
      <c r="D44" s="228">
        <v>42</v>
      </c>
      <c r="E44" s="213">
        <v>87.62886597938144</v>
      </c>
      <c r="F44" s="210">
        <v>89.36170212765958</v>
      </c>
      <c r="G44" s="213">
        <v>69.10569105691057</v>
      </c>
      <c r="H44" s="92">
        <v>81.6</v>
      </c>
      <c r="I44" s="45">
        <v>705</v>
      </c>
      <c r="J44" s="86">
        <v>276</v>
      </c>
      <c r="K44" s="213">
        <v>85.45454545454545</v>
      </c>
      <c r="L44" s="93">
        <v>84.9</v>
      </c>
      <c r="N44" s="76" t="s">
        <v>44</v>
      </c>
      <c r="O44" s="44" t="s">
        <v>48</v>
      </c>
      <c r="P44" s="205">
        <v>278</v>
      </c>
      <c r="Q44" s="228">
        <v>129</v>
      </c>
      <c r="R44" s="238">
        <v>155.3072625698324</v>
      </c>
      <c r="S44" s="239">
        <v>153.57142857142858</v>
      </c>
      <c r="T44" s="238">
        <v>88.81789137380191</v>
      </c>
      <c r="U44" s="239">
        <v>85.6</v>
      </c>
      <c r="V44" s="229">
        <v>729</v>
      </c>
      <c r="W44" s="228">
        <v>338</v>
      </c>
      <c r="X44" s="230">
        <v>340</v>
      </c>
      <c r="Y44" s="245">
        <v>88.36363636363636</v>
      </c>
      <c r="Z44" s="238">
        <v>87.37113402061856</v>
      </c>
      <c r="AA44" s="239">
        <v>76.57657657657657</v>
      </c>
    </row>
    <row r="45" spans="1:27" ht="19.5" customHeight="1">
      <c r="A45" s="76" t="s">
        <v>44</v>
      </c>
      <c r="B45" s="44" t="s">
        <v>49</v>
      </c>
      <c r="C45" s="45">
        <v>2249</v>
      </c>
      <c r="D45" s="228">
        <v>154</v>
      </c>
      <c r="E45" s="213">
        <v>65.30197444831592</v>
      </c>
      <c r="F45" s="210">
        <v>75.49019607843137</v>
      </c>
      <c r="G45" s="213">
        <v>112.9016064257028</v>
      </c>
      <c r="H45" s="92">
        <v>116.6</v>
      </c>
      <c r="I45" s="45">
        <v>18795</v>
      </c>
      <c r="J45" s="77">
        <v>1338</v>
      </c>
      <c r="K45" s="213">
        <v>103.0032334082315</v>
      </c>
      <c r="L45" s="93">
        <v>104.04040404040404</v>
      </c>
      <c r="N45" s="76" t="s">
        <v>44</v>
      </c>
      <c r="O45" s="44" t="s">
        <v>49</v>
      </c>
      <c r="P45" s="205">
        <v>2536</v>
      </c>
      <c r="Q45" s="228">
        <v>179</v>
      </c>
      <c r="R45" s="238">
        <v>75.58867362146052</v>
      </c>
      <c r="S45" s="239">
        <v>89.94974874371859</v>
      </c>
      <c r="T45" s="238">
        <v>108.88793473593817</v>
      </c>
      <c r="U45" s="239">
        <v>104.9</v>
      </c>
      <c r="V45" s="229">
        <v>18771</v>
      </c>
      <c r="W45" s="228">
        <v>1347</v>
      </c>
      <c r="X45" s="230">
        <v>1397</v>
      </c>
      <c r="Y45" s="245">
        <v>100.74602833834264</v>
      </c>
      <c r="Z45" s="238">
        <v>100.6</v>
      </c>
      <c r="AA45" s="239">
        <v>96.61134163208851</v>
      </c>
    </row>
    <row r="46" spans="1:27" ht="19.5" customHeight="1">
      <c r="A46" s="76" t="s">
        <v>44</v>
      </c>
      <c r="B46" s="44" t="s">
        <v>62</v>
      </c>
      <c r="C46" s="205">
        <v>110</v>
      </c>
      <c r="D46" s="228">
        <v>303</v>
      </c>
      <c r="E46" s="213">
        <v>103.8</v>
      </c>
      <c r="F46" s="210">
        <v>105.2</v>
      </c>
      <c r="G46" s="213">
        <v>119.6</v>
      </c>
      <c r="H46" s="92">
        <v>112.5</v>
      </c>
      <c r="I46" s="45">
        <v>889</v>
      </c>
      <c r="J46" s="77">
        <v>2432</v>
      </c>
      <c r="K46" s="213">
        <v>104.5</v>
      </c>
      <c r="L46" s="93">
        <v>105.3</v>
      </c>
      <c r="N46" s="76" t="s">
        <v>44</v>
      </c>
      <c r="O46" s="44" t="s">
        <v>62</v>
      </c>
      <c r="P46" s="205">
        <v>104</v>
      </c>
      <c r="Q46" s="228">
        <v>292</v>
      </c>
      <c r="R46" s="238">
        <v>119.5</v>
      </c>
      <c r="S46" s="239">
        <v>120.7</v>
      </c>
      <c r="T46" s="238">
        <v>96.3</v>
      </c>
      <c r="U46" s="239">
        <v>90.4</v>
      </c>
      <c r="V46" s="229">
        <v>887</v>
      </c>
      <c r="W46" s="228">
        <v>2521</v>
      </c>
      <c r="X46" s="230">
        <v>150</v>
      </c>
      <c r="Y46" s="245">
        <v>95.8</v>
      </c>
      <c r="Z46" s="238">
        <v>96</v>
      </c>
      <c r="AA46" s="239">
        <v>151.5</v>
      </c>
    </row>
    <row r="47" spans="1:27" ht="19.5" customHeight="1">
      <c r="A47" s="76" t="s">
        <v>44</v>
      </c>
      <c r="B47" s="44" t="s">
        <v>50</v>
      </c>
      <c r="C47" s="205">
        <v>1685</v>
      </c>
      <c r="D47" s="228">
        <v>352</v>
      </c>
      <c r="E47" s="213">
        <v>87.26048679440704</v>
      </c>
      <c r="F47" s="210">
        <v>91.90600522193212</v>
      </c>
      <c r="G47" s="213">
        <v>84.58835341365462</v>
      </c>
      <c r="H47" s="92">
        <v>86.91358024691358</v>
      </c>
      <c r="I47" s="45">
        <v>13207</v>
      </c>
      <c r="J47" s="77">
        <v>2600</v>
      </c>
      <c r="K47" s="213">
        <v>102.10282180131426</v>
      </c>
      <c r="L47" s="93">
        <v>100.9</v>
      </c>
      <c r="N47" s="76" t="s">
        <v>44</v>
      </c>
      <c r="O47" s="44" t="s">
        <v>50</v>
      </c>
      <c r="P47" s="205">
        <v>3435</v>
      </c>
      <c r="Q47" s="228">
        <v>691</v>
      </c>
      <c r="R47" s="238">
        <v>139.35091277890467</v>
      </c>
      <c r="S47" s="239">
        <v>139.87854251012143</v>
      </c>
      <c r="T47" s="238">
        <v>93.82682327232996</v>
      </c>
      <c r="U47" s="239">
        <v>93.7584803256445</v>
      </c>
      <c r="V47" s="229">
        <v>12892</v>
      </c>
      <c r="W47" s="228">
        <v>2570</v>
      </c>
      <c r="X47" s="230">
        <v>2257</v>
      </c>
      <c r="Y47" s="245">
        <v>102.70054966940174</v>
      </c>
      <c r="Z47" s="238">
        <v>102.8</v>
      </c>
      <c r="AA47" s="239">
        <v>125.0415512465374</v>
      </c>
    </row>
    <row r="48" spans="1:27" ht="19.5" customHeight="1">
      <c r="A48" s="78" t="s">
        <v>44</v>
      </c>
      <c r="B48" s="50" t="s">
        <v>51</v>
      </c>
      <c r="C48" s="206">
        <v>1271</v>
      </c>
      <c r="D48" s="207">
        <v>335</v>
      </c>
      <c r="E48" s="214">
        <v>121.86001917545542</v>
      </c>
      <c r="F48" s="211">
        <v>109.8360655737705</v>
      </c>
      <c r="G48" s="214">
        <v>89.95046001415427</v>
      </c>
      <c r="H48" s="138">
        <v>90.05376344086021</v>
      </c>
      <c r="I48" s="51">
        <v>9831</v>
      </c>
      <c r="J48" s="79">
        <v>2696</v>
      </c>
      <c r="K48" s="215">
        <v>87.65156918687589</v>
      </c>
      <c r="L48" s="94">
        <v>86.21682123440998</v>
      </c>
      <c r="N48" s="78" t="s">
        <v>44</v>
      </c>
      <c r="O48" s="50" t="s">
        <v>51</v>
      </c>
      <c r="P48" s="206">
        <v>1335</v>
      </c>
      <c r="Q48" s="207">
        <v>388</v>
      </c>
      <c r="R48" s="240">
        <v>153.62485615650172</v>
      </c>
      <c r="S48" s="241">
        <v>146.41509433962264</v>
      </c>
      <c r="T48" s="240">
        <v>99.47839046199702</v>
      </c>
      <c r="U48" s="241">
        <v>97.73299748110831</v>
      </c>
      <c r="V48" s="231">
        <v>10000</v>
      </c>
      <c r="W48" s="207">
        <v>2944</v>
      </c>
      <c r="X48" s="232">
        <v>2207</v>
      </c>
      <c r="Y48" s="246">
        <v>87.46610688358261</v>
      </c>
      <c r="Z48" s="240">
        <v>83.8</v>
      </c>
      <c r="AA48" s="241">
        <v>98.21984868713841</v>
      </c>
    </row>
    <row r="49" spans="1:27" ht="7.5" customHeight="1">
      <c r="A49" s="28"/>
      <c r="B49" s="29"/>
      <c r="C49" s="68"/>
      <c r="D49" s="29"/>
      <c r="E49" s="29"/>
      <c r="F49" s="29"/>
      <c r="G49" s="29"/>
      <c r="H49" s="29"/>
      <c r="I49" s="68"/>
      <c r="J49" s="68"/>
      <c r="K49" s="29"/>
      <c r="L49" s="29"/>
      <c r="N49" s="28"/>
      <c r="O49" s="29"/>
      <c r="P49" s="68"/>
      <c r="Q49" s="29"/>
      <c r="R49" s="29"/>
      <c r="S49" s="29"/>
      <c r="T49" s="29"/>
      <c r="U49" s="29"/>
      <c r="V49" s="68"/>
      <c r="W49" s="68"/>
      <c r="X49" s="68"/>
      <c r="Y49" s="29"/>
      <c r="Z49" s="29"/>
      <c r="AA49" s="29"/>
    </row>
    <row r="50" spans="1:15" s="60" customFormat="1" ht="12.75" customHeight="1">
      <c r="A50" s="63" t="s">
        <v>52</v>
      </c>
      <c r="B50" s="60" t="s">
        <v>63</v>
      </c>
      <c r="N50" s="63" t="s">
        <v>52</v>
      </c>
      <c r="O50" s="60" t="s">
        <v>63</v>
      </c>
    </row>
    <row r="51" spans="1:15" s="60" customFormat="1" ht="12.75" customHeight="1">
      <c r="A51" s="63"/>
      <c r="B51" s="60" t="s">
        <v>60</v>
      </c>
      <c r="N51" s="63"/>
      <c r="O51" s="60" t="s">
        <v>60</v>
      </c>
    </row>
    <row r="52" spans="1:15" s="60" customFormat="1" ht="12.75" customHeight="1">
      <c r="A52" s="63"/>
      <c r="B52" s="60" t="s">
        <v>61</v>
      </c>
      <c r="N52" s="63"/>
      <c r="O52" s="60" t="s">
        <v>61</v>
      </c>
    </row>
    <row r="53" spans="2:26" s="80" customFormat="1" ht="12.75" customHeight="1">
      <c r="B53" s="60" t="s">
        <v>53</v>
      </c>
      <c r="C53" s="60"/>
      <c r="D53" s="60"/>
      <c r="E53" s="60"/>
      <c r="F53" s="60"/>
      <c r="G53" s="60"/>
      <c r="H53" s="81"/>
      <c r="I53" s="81"/>
      <c r="J53" s="81"/>
      <c r="K53" s="81"/>
      <c r="L53" s="81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="60" customFormat="1" ht="12" customHeight="1">
      <c r="O54" s="60" t="s">
        <v>65</v>
      </c>
    </row>
    <row r="55" spans="2:15" ht="12" customHeight="1">
      <c r="B55" s="81" t="s">
        <v>65</v>
      </c>
      <c r="D55" s="96"/>
      <c r="J55" s="83"/>
      <c r="N55" s="2"/>
      <c r="O55" s="60" t="s">
        <v>66</v>
      </c>
    </row>
    <row r="56" spans="1:14" s="60" customFormat="1" ht="12" customHeight="1">
      <c r="A56" s="63"/>
      <c r="B56" s="60" t="s">
        <v>66</v>
      </c>
      <c r="N56" s="63"/>
    </row>
    <row r="57" spans="4:14" ht="12" customHeight="1">
      <c r="D57" s="96"/>
      <c r="J57" s="83"/>
      <c r="N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51">
    <mergeCell ref="N39:U39"/>
    <mergeCell ref="I40:L40"/>
    <mergeCell ref="X40:AA40"/>
    <mergeCell ref="A41:B41"/>
    <mergeCell ref="N41:O41"/>
    <mergeCell ref="U12:U13"/>
    <mergeCell ref="S12:S13"/>
    <mergeCell ref="T12:T13"/>
    <mergeCell ref="W12:W13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2013-11-14T05:30:41Z</cp:lastPrinted>
  <dcterms:created xsi:type="dcterms:W3CDTF">2005-03-28T06:06:43Z</dcterms:created>
  <dcterms:modified xsi:type="dcterms:W3CDTF">2013-11-14T05:44:55Z</dcterms:modified>
  <cp:category/>
  <cp:version/>
  <cp:contentType/>
  <cp:contentStatus/>
</cp:coreProperties>
</file>