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動態統計" sheetId="1" r:id="rId1"/>
  </sheets>
  <externalReferences>
    <externalReference r:id="rId4"/>
  </externalReferences>
  <definedNames>
    <definedName name="_xlnm.Print_Area" localSheetId="0">'動態統計'!$A$1:$AA$56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<sst xmlns="http://schemas.openxmlformats.org/spreadsheetml/2006/main" count="185" uniqueCount="70">
  <si>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</si>
  <si>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</si>
  <si>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</si>
  <si>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</si>
  <si>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</si>
  <si>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</si>
  <si>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</si>
  <si>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</si>
  <si>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</si>
  <si>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</si>
  <si>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</si>
  <si>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</si>
  <si>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</si>
  <si>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</si>
  <si>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</si>
  <si>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</si>
  <si>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</si>
  <si>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</si>
  <si>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</si>
  <si>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</si>
  <si>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</si>
  <si>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</si>
  <si>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</si>
  <si>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</si>
  <si>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</si>
  <si>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</si>
  <si>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</si>
  <si>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</si>
  <si>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</si>
  <si>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</si>
  <si>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</si>
  <si>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</si>
  <si>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</si>
  <si>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</si>
  <si>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</si>
  <si>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</si>
  <si>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</si>
  <si>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</si>
  <si>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</si>
  <si>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</si>
  <si>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</si>
  <si>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</si>
  <si>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</si>
  <si>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</si>
  <si>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</si>
  <si>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</si>
  <si>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</si>
  <si>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</si>
  <si>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</si>
  <si>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</si>
  <si>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</si>
  <si>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</si>
  <si>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</si>
  <si>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</si>
  <si>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</si>
  <si>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</si>
  <si>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</si>
  <si>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</si>
  <si>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</si>
  <si>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</si>
  <si>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</si>
  <si>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</si>
  <si>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</si>
  <si>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</si>
  <si>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7機種合計</t>
  </si>
  <si>
    <t>【お知らせ】</t>
  </si>
  <si>
    <t>平成25年1月分から 「コイン精米機」を追加しました。</t>
  </si>
  <si>
    <t>（平成 　２５　年 　１　～　１２　月分）</t>
  </si>
  <si>
    <t>１２　月分</t>
  </si>
  <si>
    <t>１ ～ １２月分累計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</si>
</sst>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4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4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8" xfId="0" applyNumberFormat="1" applyFont="1" applyFill="1" applyBorder="1" applyAlignment="1">
      <alignment horizontal="right" vertical="center"/>
    </xf>
    <xf numFmtId="3" fontId="10" fillId="34" borderId="4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2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3" fontId="10" fillId="34" borderId="50" xfId="0" applyNumberFormat="1" applyFont="1" applyFill="1" applyBorder="1" applyAlignment="1">
      <alignment vertical="center"/>
    </xf>
    <xf numFmtId="3" fontId="10" fillId="34" borderId="41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177" fontId="10" fillId="0" borderId="5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4" borderId="55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3" fontId="10" fillId="34" borderId="57" xfId="0" applyNumberFormat="1" applyFont="1" applyFill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177" fontId="10" fillId="0" borderId="64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distributed" vertical="center"/>
    </xf>
    <xf numFmtId="3" fontId="11" fillId="0" borderId="41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57" xfId="0" applyNumberFormat="1" applyFont="1" applyFill="1" applyBorder="1" applyAlignment="1">
      <alignment vertical="center"/>
    </xf>
    <xf numFmtId="177" fontId="11" fillId="0" borderId="58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vertical="center"/>
    </xf>
    <xf numFmtId="189" fontId="11" fillId="0" borderId="46" xfId="0" applyNumberFormat="1" applyFont="1" applyBorder="1" applyAlignment="1">
      <alignment vertical="center"/>
    </xf>
    <xf numFmtId="189" fontId="11" fillId="0" borderId="42" xfId="0" applyNumberFormat="1" applyFont="1" applyBorder="1" applyAlignment="1">
      <alignment horizontal="right" vertical="center"/>
    </xf>
    <xf numFmtId="189" fontId="11" fillId="0" borderId="42" xfId="0" applyNumberFormat="1" applyFont="1" applyBorder="1" applyAlignment="1">
      <alignment vertical="center"/>
    </xf>
    <xf numFmtId="189" fontId="11" fillId="0" borderId="50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66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40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1" fillId="0" borderId="68" xfId="49" applyFont="1" applyBorder="1" applyAlignment="1">
      <alignment vertical="center"/>
    </xf>
    <xf numFmtId="38" fontId="11" fillId="0" borderId="42" xfId="49" applyFont="1" applyBorder="1" applyAlignment="1">
      <alignment horizontal="right" vertical="center"/>
    </xf>
    <xf numFmtId="38" fontId="11" fillId="0" borderId="69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40" xfId="49" applyNumberFormat="1" applyFont="1" applyBorder="1" applyAlignment="1">
      <alignment vertical="center"/>
    </xf>
    <xf numFmtId="181" fontId="11" fillId="0" borderId="46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2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41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1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2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6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32113;&#35336;&#36039;&#26009;\&#21205;&#24907;&#32113;&#35336;\&#21205;&#24907;&#23455;&#32318;&#38598;&#35336;\&#23455;&#32318;&#38598;&#35336;\&#9733;&#9733;&#65297;&#65303;&#24180;&#20197;&#38477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ＤＡＴＡ"/>
      <sheetName val="集計表"/>
      <sheetName val="旧集計表"/>
      <sheetName val="個表"/>
      <sheetName val="判断基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N1" s="248" t="s">
        <v>1</v>
      </c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s="5" customFormat="1" ht="18.75" customHeight="1">
      <c r="A2" s="249" t="s">
        <v>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N2" s="249" t="str">
        <f>A2</f>
        <v>（平成 　２５　年 　１　～　１２　月分）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7" s="5" customFormat="1" ht="18.75" customHeight="1">
      <c r="A3" s="250"/>
      <c r="B3" s="250"/>
      <c r="C3" s="6"/>
      <c r="D3" s="6"/>
      <c r="E3" s="6"/>
      <c r="F3" s="6"/>
      <c r="G3" s="6"/>
      <c r="H3" s="6"/>
      <c r="I3" s="6"/>
      <c r="J3" s="6"/>
      <c r="K3" s="6"/>
      <c r="L3" s="6"/>
      <c r="N3" s="251"/>
      <c r="O3" s="25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9:27" ht="15.75" customHeight="1">
      <c r="I5" s="253" t="s">
        <v>2</v>
      </c>
      <c r="J5" s="253"/>
      <c r="K5" s="253"/>
      <c r="L5" s="253"/>
      <c r="W5" s="253" t="s">
        <v>3</v>
      </c>
      <c r="X5" s="253"/>
      <c r="Y5" s="253"/>
      <c r="Z5" s="253"/>
      <c r="AA5" s="253"/>
    </row>
    <row r="6" spans="1:27" ht="19.5" customHeight="1">
      <c r="A6" s="254" t="s">
        <v>4</v>
      </c>
      <c r="B6" s="255"/>
      <c r="C6" s="260" t="s">
        <v>68</v>
      </c>
      <c r="D6" s="261"/>
      <c r="E6" s="262" t="s">
        <v>5</v>
      </c>
      <c r="F6" s="263"/>
      <c r="G6" s="262" t="s">
        <v>6</v>
      </c>
      <c r="H6" s="263"/>
      <c r="I6" s="260" t="s">
        <v>69</v>
      </c>
      <c r="J6" s="261"/>
      <c r="K6" s="262" t="s">
        <v>7</v>
      </c>
      <c r="L6" s="263"/>
      <c r="N6" s="254" t="s">
        <v>4</v>
      </c>
      <c r="O6" s="255"/>
      <c r="P6" s="260" t="str">
        <f>C6</f>
        <v>１２　月分</v>
      </c>
      <c r="Q6" s="261"/>
      <c r="R6" s="262" t="s">
        <v>5</v>
      </c>
      <c r="S6" s="263"/>
      <c r="T6" s="262" t="s">
        <v>6</v>
      </c>
      <c r="U6" s="263"/>
      <c r="V6" s="260" t="str">
        <f>I6</f>
        <v>１ ～ １２月分累計</v>
      </c>
      <c r="W6" s="261"/>
      <c r="X6" s="264" t="s">
        <v>8</v>
      </c>
      <c r="Y6" s="262" t="s">
        <v>7</v>
      </c>
      <c r="Z6" s="266"/>
      <c r="AA6" s="263"/>
    </row>
    <row r="7" spans="1:27" ht="19.5" customHeight="1">
      <c r="A7" s="256"/>
      <c r="B7" s="257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56"/>
      <c r="O7" s="257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65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56"/>
      <c r="B8" s="257"/>
      <c r="C8" s="13"/>
      <c r="D8" s="267">
        <f>SUM(D12,D41)</f>
        <v>36986</v>
      </c>
      <c r="E8" s="14"/>
      <c r="F8" s="269">
        <v>104.8</v>
      </c>
      <c r="G8" s="16"/>
      <c r="H8" s="271">
        <v>117.8</v>
      </c>
      <c r="I8" s="18"/>
      <c r="J8" s="273">
        <f>J12+J41</f>
        <v>489960</v>
      </c>
      <c r="K8" s="16"/>
      <c r="L8" s="271">
        <v>110.6</v>
      </c>
      <c r="N8" s="256"/>
      <c r="O8" s="257"/>
      <c r="P8" s="13"/>
      <c r="Q8" s="275">
        <f>SUM(Q12,Q41)</f>
        <v>33727</v>
      </c>
      <c r="R8" s="14"/>
      <c r="S8" s="269">
        <v>91.8</v>
      </c>
      <c r="T8" s="16"/>
      <c r="U8" s="269">
        <v>120.9</v>
      </c>
      <c r="V8" s="18"/>
      <c r="W8" s="273">
        <f>W12+W41</f>
        <v>491283</v>
      </c>
      <c r="X8" s="20"/>
      <c r="Y8" s="16"/>
      <c r="Z8" s="277">
        <v>112.1</v>
      </c>
      <c r="AA8" s="17"/>
    </row>
    <row r="9" spans="1:27" s="19" customFormat="1" ht="19.5" customHeight="1">
      <c r="A9" s="258"/>
      <c r="B9" s="259"/>
      <c r="C9" s="21"/>
      <c r="D9" s="268"/>
      <c r="E9" s="22"/>
      <c r="F9" s="270"/>
      <c r="G9" s="23"/>
      <c r="H9" s="272"/>
      <c r="I9" s="24"/>
      <c r="J9" s="274"/>
      <c r="K9" s="23"/>
      <c r="L9" s="272"/>
      <c r="M9" s="25"/>
      <c r="N9" s="258"/>
      <c r="O9" s="259"/>
      <c r="P9" s="21"/>
      <c r="Q9" s="276"/>
      <c r="R9" s="23"/>
      <c r="S9" s="270"/>
      <c r="T9" s="23"/>
      <c r="U9" s="270"/>
      <c r="V9" s="24"/>
      <c r="W9" s="274"/>
      <c r="X9" s="26"/>
      <c r="Y9" s="23"/>
      <c r="Z9" s="27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79" t="s">
        <v>12</v>
      </c>
      <c r="J11" s="279"/>
      <c r="K11" s="253"/>
      <c r="L11" s="25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79" t="s">
        <v>13</v>
      </c>
      <c r="Y11" s="279"/>
      <c r="Z11" s="279"/>
      <c r="AA11" s="279"/>
    </row>
    <row r="12" spans="1:27" s="36" customFormat="1" ht="36" customHeight="1">
      <c r="A12" s="280" t="s">
        <v>14</v>
      </c>
      <c r="B12" s="281"/>
      <c r="C12" s="106"/>
      <c r="D12" s="105">
        <f>SUM(D14,D23,D25,D27,D32)</f>
        <v>35581</v>
      </c>
      <c r="E12" s="107"/>
      <c r="F12" s="108">
        <v>105.2</v>
      </c>
      <c r="G12" s="35"/>
      <c r="H12" s="15">
        <v>118.4</v>
      </c>
      <c r="I12" s="109"/>
      <c r="J12" s="105">
        <f>SUM(J14,J23,J25,J27,J32)</f>
        <v>471601</v>
      </c>
      <c r="K12" s="35"/>
      <c r="L12" s="15">
        <v>111.1</v>
      </c>
      <c r="N12" s="282" t="s">
        <v>14</v>
      </c>
      <c r="O12" s="283"/>
      <c r="P12" s="158"/>
      <c r="Q12" s="290">
        <f>SUM(Q14,Q23,Q25,Q27,Q32)</f>
        <v>32272</v>
      </c>
      <c r="R12" s="286"/>
      <c r="S12" s="269">
        <v>91.7</v>
      </c>
      <c r="T12" s="286"/>
      <c r="U12" s="269">
        <v>121.3</v>
      </c>
      <c r="V12" s="158"/>
      <c r="W12" s="290">
        <f>SUM(W14,W23,W25,W27,W32)</f>
        <v>471277</v>
      </c>
      <c r="X12" s="159"/>
      <c r="Y12" s="286"/>
      <c r="Z12" s="277">
        <v>112.7</v>
      </c>
      <c r="AA12" s="269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84"/>
      <c r="O13" s="285"/>
      <c r="P13" s="102"/>
      <c r="Q13" s="288"/>
      <c r="R13" s="287"/>
      <c r="S13" s="288"/>
      <c r="T13" s="287"/>
      <c r="U13" s="288"/>
      <c r="V13" s="102"/>
      <c r="W13" s="288"/>
      <c r="X13" s="160"/>
      <c r="Y13" s="287"/>
      <c r="Z13" s="289"/>
      <c r="AA13" s="28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24163</v>
      </c>
      <c r="E14" s="116"/>
      <c r="F14" s="117">
        <v>99.27280197206245</v>
      </c>
      <c r="G14" s="98"/>
      <c r="H14" s="99">
        <v>119.98708908531135</v>
      </c>
      <c r="I14" s="118"/>
      <c r="J14" s="97">
        <v>290475</v>
      </c>
      <c r="K14" s="98"/>
      <c r="L14" s="99">
        <v>111.91873345637106</v>
      </c>
      <c r="M14" s="36" t="s">
        <v>17</v>
      </c>
      <c r="N14" s="41" t="s">
        <v>15</v>
      </c>
      <c r="O14" s="90" t="s">
        <v>16</v>
      </c>
      <c r="P14" s="115"/>
      <c r="Q14" s="161">
        <v>21247</v>
      </c>
      <c r="R14" s="98"/>
      <c r="S14" s="117">
        <v>94.17996453900709</v>
      </c>
      <c r="T14" s="98"/>
      <c r="U14" s="99">
        <v>122.92160833092277</v>
      </c>
      <c r="V14" s="162"/>
      <c r="W14" s="134">
        <v>280151</v>
      </c>
      <c r="X14" s="163"/>
      <c r="Y14" s="98"/>
      <c r="Z14" s="164">
        <v>112.67515564922215</v>
      </c>
      <c r="AA14" s="99"/>
    </row>
    <row r="15" spans="1:28" ht="19.5" customHeight="1">
      <c r="A15" s="43">
        <v>1</v>
      </c>
      <c r="B15" s="44" t="s">
        <v>19</v>
      </c>
      <c r="C15" s="45">
        <v>12673</v>
      </c>
      <c r="D15" s="46">
        <v>21672</v>
      </c>
      <c r="E15" s="119">
        <v>97.80813459905843</v>
      </c>
      <c r="F15" s="120">
        <v>98.30354712873083</v>
      </c>
      <c r="G15" s="121">
        <v>108.05763983628923</v>
      </c>
      <c r="H15" s="122">
        <v>121.01853920035737</v>
      </c>
      <c r="I15" s="123">
        <v>157864</v>
      </c>
      <c r="J15" s="123">
        <v>263111</v>
      </c>
      <c r="K15" s="124">
        <v>99.49328156906245</v>
      </c>
      <c r="L15" s="122">
        <v>112.9600212944995</v>
      </c>
      <c r="N15" s="43">
        <v>1</v>
      </c>
      <c r="O15" s="44" t="s">
        <v>19</v>
      </c>
      <c r="P15" s="45">
        <v>12179</v>
      </c>
      <c r="Q15" s="165">
        <v>20155</v>
      </c>
      <c r="R15" s="121">
        <v>91.86151757429475</v>
      </c>
      <c r="S15" s="120">
        <v>93.9101668064486</v>
      </c>
      <c r="T15" s="121">
        <v>112.0732492868317</v>
      </c>
      <c r="U15" s="122">
        <v>124.21422408480218</v>
      </c>
      <c r="V15" s="166">
        <v>160765</v>
      </c>
      <c r="W15" s="167">
        <v>262462</v>
      </c>
      <c r="X15" s="166">
        <v>6326</v>
      </c>
      <c r="Y15" s="121">
        <v>101.20681406124093</v>
      </c>
      <c r="Z15" s="168">
        <v>114.4338302297292</v>
      </c>
      <c r="AA15" s="122">
        <v>70.03210450570131</v>
      </c>
      <c r="AB15" s="1" t="s">
        <v>18</v>
      </c>
    </row>
    <row r="16" spans="1:27" ht="19.5" customHeight="1">
      <c r="A16" s="43"/>
      <c r="B16" s="44" t="s">
        <v>20</v>
      </c>
      <c r="C16" s="45">
        <v>1289</v>
      </c>
      <c r="D16" s="46">
        <v>889</v>
      </c>
      <c r="E16" s="119">
        <v>105.05297473512633</v>
      </c>
      <c r="F16" s="120">
        <v>99.10813823857302</v>
      </c>
      <c r="G16" s="121">
        <v>92.60057471264368</v>
      </c>
      <c r="H16" s="122">
        <v>84.74737845567206</v>
      </c>
      <c r="I16" s="123">
        <v>18633</v>
      </c>
      <c r="J16" s="125">
        <v>13659</v>
      </c>
      <c r="K16" s="124">
        <v>70.94772112858394</v>
      </c>
      <c r="L16" s="122">
        <v>72.21252973830293</v>
      </c>
      <c r="N16" s="43"/>
      <c r="O16" s="44" t="s">
        <v>20</v>
      </c>
      <c r="P16" s="45">
        <v>1129</v>
      </c>
      <c r="Q16" s="165">
        <v>794</v>
      </c>
      <c r="R16" s="121">
        <v>73.12176165803109</v>
      </c>
      <c r="S16" s="120">
        <v>65.40362438220758</v>
      </c>
      <c r="T16" s="121">
        <v>86.579754601227</v>
      </c>
      <c r="U16" s="122">
        <v>87.25274725274726</v>
      </c>
      <c r="V16" s="166">
        <v>20096</v>
      </c>
      <c r="W16" s="167">
        <v>15133</v>
      </c>
      <c r="X16" s="169">
        <v>1153</v>
      </c>
      <c r="Y16" s="121">
        <v>77.97004733452316</v>
      </c>
      <c r="Z16" s="168">
        <v>83.72800708199624</v>
      </c>
      <c r="AA16" s="122">
        <v>49.805615550755945</v>
      </c>
    </row>
    <row r="17" spans="1:27" ht="19.5" customHeight="1">
      <c r="A17" s="43"/>
      <c r="B17" s="44" t="s">
        <v>21</v>
      </c>
      <c r="C17" s="45">
        <v>4386</v>
      </c>
      <c r="D17" s="46">
        <v>4893</v>
      </c>
      <c r="E17" s="119">
        <v>92.37573715248526</v>
      </c>
      <c r="F17" s="120">
        <v>91.16825041922861</v>
      </c>
      <c r="G17" s="121">
        <v>139.32655654383734</v>
      </c>
      <c r="H17" s="122">
        <v>142.73628938156358</v>
      </c>
      <c r="I17" s="123">
        <v>44153</v>
      </c>
      <c r="J17" s="125">
        <v>51475</v>
      </c>
      <c r="K17" s="124">
        <v>96.73977344931092</v>
      </c>
      <c r="L17" s="122">
        <v>105.45562566581988</v>
      </c>
      <c r="N17" s="43"/>
      <c r="O17" s="44" t="s">
        <v>22</v>
      </c>
      <c r="P17" s="45">
        <v>4382</v>
      </c>
      <c r="Q17" s="165">
        <v>4774</v>
      </c>
      <c r="R17" s="121">
        <v>88.04500703234879</v>
      </c>
      <c r="S17" s="120">
        <v>85.43307086614173</v>
      </c>
      <c r="T17" s="121">
        <v>160.33662641785585</v>
      </c>
      <c r="U17" s="122">
        <v>162.7130197682345</v>
      </c>
      <c r="V17" s="166">
        <v>45645</v>
      </c>
      <c r="W17" s="167">
        <v>53048</v>
      </c>
      <c r="X17" s="169">
        <v>1662</v>
      </c>
      <c r="Y17" s="121">
        <v>99.98466660825375</v>
      </c>
      <c r="Z17" s="168">
        <v>107.45204480544471</v>
      </c>
      <c r="AA17" s="122">
        <v>52.84578696343402</v>
      </c>
    </row>
    <row r="18" spans="1:27" ht="19.5" customHeight="1">
      <c r="A18" s="43"/>
      <c r="B18" s="44" t="s">
        <v>23</v>
      </c>
      <c r="C18" s="45">
        <v>6998</v>
      </c>
      <c r="D18" s="46">
        <v>15890</v>
      </c>
      <c r="E18" s="119">
        <v>100.22916069894013</v>
      </c>
      <c r="F18" s="120">
        <v>100.68432391331898</v>
      </c>
      <c r="G18" s="121">
        <v>97.35670562047858</v>
      </c>
      <c r="H18" s="122">
        <v>118.30839103566376</v>
      </c>
      <c r="I18" s="123">
        <v>95078</v>
      </c>
      <c r="J18" s="125">
        <v>197977</v>
      </c>
      <c r="K18" s="124">
        <v>109.58231524595455</v>
      </c>
      <c r="L18" s="122">
        <v>119.84297535669533</v>
      </c>
      <c r="N18" s="43"/>
      <c r="O18" s="44" t="s">
        <v>23</v>
      </c>
      <c r="P18" s="45">
        <v>6668</v>
      </c>
      <c r="Q18" s="165">
        <v>14587</v>
      </c>
      <c r="R18" s="121">
        <v>98.97580525456434</v>
      </c>
      <c r="S18" s="120">
        <v>99.50204638472033</v>
      </c>
      <c r="T18" s="121">
        <v>97.6281112737921</v>
      </c>
      <c r="U18" s="122">
        <v>117.80810854466161</v>
      </c>
      <c r="V18" s="166">
        <v>95024</v>
      </c>
      <c r="W18" s="167">
        <v>194281</v>
      </c>
      <c r="X18" s="169">
        <v>3511</v>
      </c>
      <c r="Y18" s="121">
        <v>108.69575164146325</v>
      </c>
      <c r="Z18" s="168">
        <v>119.9902417332658</v>
      </c>
      <c r="AA18" s="122">
        <v>98.26476350405822</v>
      </c>
    </row>
    <row r="19" spans="1:28" ht="19.5" customHeight="1">
      <c r="A19" s="43">
        <v>2</v>
      </c>
      <c r="B19" s="44" t="s">
        <v>24</v>
      </c>
      <c r="C19" s="45">
        <v>10316</v>
      </c>
      <c r="D19" s="46">
        <v>1128</v>
      </c>
      <c r="E19" s="119">
        <v>114.94150417827298</v>
      </c>
      <c r="F19" s="120">
        <v>110.26392961876833</v>
      </c>
      <c r="G19" s="121">
        <v>91.79569318384054</v>
      </c>
      <c r="H19" s="122">
        <v>100.89445438282648</v>
      </c>
      <c r="I19" s="123">
        <v>139179</v>
      </c>
      <c r="J19" s="125">
        <v>13727</v>
      </c>
      <c r="K19" s="124">
        <v>88.95727872373064</v>
      </c>
      <c r="L19" s="122">
        <v>90.79904749305463</v>
      </c>
      <c r="N19" s="43">
        <v>2</v>
      </c>
      <c r="O19" s="44" t="s">
        <v>24</v>
      </c>
      <c r="P19" s="45">
        <v>10345</v>
      </c>
      <c r="Q19" s="165">
        <v>1092</v>
      </c>
      <c r="R19" s="121">
        <v>108.41542653531754</v>
      </c>
      <c r="S19" s="120">
        <v>99.4535519125683</v>
      </c>
      <c r="T19" s="121">
        <v>90.81731191291371</v>
      </c>
      <c r="U19" s="122">
        <v>103.11614730878188</v>
      </c>
      <c r="V19" s="166">
        <v>171598</v>
      </c>
      <c r="W19" s="167">
        <v>17689</v>
      </c>
      <c r="X19" s="169">
        <v>17293</v>
      </c>
      <c r="Y19" s="121">
        <v>89.82730551585868</v>
      </c>
      <c r="Z19" s="168">
        <v>91.75268426785622</v>
      </c>
      <c r="AA19" s="122">
        <v>87.3781011570916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1363</v>
      </c>
      <c r="E22" s="126"/>
      <c r="F22" s="127">
        <v>107.2383949645948</v>
      </c>
      <c r="G22" s="128"/>
      <c r="H22" s="129">
        <v>122.57194244604318</v>
      </c>
      <c r="I22" s="130"/>
      <c r="J22" s="131">
        <v>13637</v>
      </c>
      <c r="K22" s="132"/>
      <c r="L22" s="129">
        <v>118.59292112357596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3767</v>
      </c>
      <c r="E23" s="116"/>
      <c r="F23" s="117">
        <v>142.8517254455821</v>
      </c>
      <c r="G23" s="98"/>
      <c r="H23" s="99">
        <v>112.64952153110049</v>
      </c>
      <c r="I23" s="133"/>
      <c r="J23" s="134">
        <v>40097</v>
      </c>
      <c r="K23" s="135"/>
      <c r="L23" s="99">
        <v>109.06296749626004</v>
      </c>
      <c r="N23" s="41" t="s">
        <v>28</v>
      </c>
      <c r="O23" s="40" t="s">
        <v>29</v>
      </c>
      <c r="P23" s="115"/>
      <c r="Q23" s="161">
        <v>3123</v>
      </c>
      <c r="R23" s="98"/>
      <c r="S23" s="117">
        <v>85.70252469813393</v>
      </c>
      <c r="T23" s="98"/>
      <c r="U23" s="99">
        <v>111.81525241675618</v>
      </c>
      <c r="V23" s="162"/>
      <c r="W23" s="134">
        <v>39513</v>
      </c>
      <c r="X23" s="174"/>
      <c r="Y23" s="146"/>
      <c r="Z23" s="175">
        <v>107.81173260572987</v>
      </c>
      <c r="AA23" s="147"/>
    </row>
    <row r="24" spans="1:28" ht="19.5" customHeight="1">
      <c r="A24" s="48">
        <v>4</v>
      </c>
      <c r="B24" s="49" t="s">
        <v>30</v>
      </c>
      <c r="C24" s="136">
        <v>3113</v>
      </c>
      <c r="D24" s="137">
        <v>3767</v>
      </c>
      <c r="E24" s="126">
        <v>141.9516643866849</v>
      </c>
      <c r="F24" s="127">
        <v>142.8517254455821</v>
      </c>
      <c r="G24" s="128">
        <v>110.86182336182337</v>
      </c>
      <c r="H24" s="129">
        <v>112.64952153110049</v>
      </c>
      <c r="I24" s="130">
        <v>32994</v>
      </c>
      <c r="J24" s="131">
        <v>40097</v>
      </c>
      <c r="K24" s="132">
        <v>102.0096463022508</v>
      </c>
      <c r="L24" s="129">
        <v>109.06296749626004</v>
      </c>
      <c r="N24" s="48">
        <v>4</v>
      </c>
      <c r="O24" s="49" t="s">
        <v>30</v>
      </c>
      <c r="P24" s="136">
        <v>2548</v>
      </c>
      <c r="Q24" s="176">
        <v>3123</v>
      </c>
      <c r="R24" s="128">
        <v>87.83178214408824</v>
      </c>
      <c r="S24" s="127">
        <v>85.70252469813393</v>
      </c>
      <c r="T24" s="128">
        <v>109.21560222888985</v>
      </c>
      <c r="U24" s="129">
        <v>111.81525241675618</v>
      </c>
      <c r="V24" s="171">
        <v>32518</v>
      </c>
      <c r="W24" s="177">
        <v>39513</v>
      </c>
      <c r="X24" s="178">
        <v>3475</v>
      </c>
      <c r="Y24" s="128">
        <v>102.57397009652388</v>
      </c>
      <c r="Z24" s="179">
        <v>107.81173260572987</v>
      </c>
      <c r="AA24" s="129">
        <v>101.3710618436406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316</v>
      </c>
      <c r="E25" s="116"/>
      <c r="F25" s="117">
        <v>132.7731092436975</v>
      </c>
      <c r="G25" s="98"/>
      <c r="H25" s="99">
        <v>92.94117647058823</v>
      </c>
      <c r="I25" s="133"/>
      <c r="J25" s="134">
        <v>5988</v>
      </c>
      <c r="K25" s="135"/>
      <c r="L25" s="99">
        <v>96.08472400513479</v>
      </c>
      <c r="N25" s="41" t="s">
        <v>31</v>
      </c>
      <c r="O25" s="42" t="s">
        <v>32</v>
      </c>
      <c r="P25" s="115"/>
      <c r="Q25" s="161">
        <v>240</v>
      </c>
      <c r="R25" s="98"/>
      <c r="S25" s="117">
        <v>104.34782608695653</v>
      </c>
      <c r="T25" s="98"/>
      <c r="U25" s="99">
        <v>86.33093525179856</v>
      </c>
      <c r="V25" s="162"/>
      <c r="W25" s="134">
        <v>6251</v>
      </c>
      <c r="X25" s="163"/>
      <c r="Y25" s="98"/>
      <c r="Z25" s="164">
        <v>92.10254899071754</v>
      </c>
      <c r="AA25" s="99"/>
    </row>
    <row r="26" spans="1:27" ht="19.5" customHeight="1">
      <c r="A26" s="48">
        <v>5</v>
      </c>
      <c r="B26" s="50" t="s">
        <v>33</v>
      </c>
      <c r="C26" s="51">
        <v>7524</v>
      </c>
      <c r="D26" s="47">
        <v>316</v>
      </c>
      <c r="E26" s="103">
        <v>113.63842319891256</v>
      </c>
      <c r="F26" s="138">
        <v>132.7731092436975</v>
      </c>
      <c r="G26" s="139">
        <v>80.5222602739726</v>
      </c>
      <c r="H26" s="104">
        <v>92.94117647058823</v>
      </c>
      <c r="I26" s="140">
        <v>163684</v>
      </c>
      <c r="J26" s="141">
        <v>5988</v>
      </c>
      <c r="K26" s="142">
        <v>98.45891028957088</v>
      </c>
      <c r="L26" s="104">
        <v>96.08472400513479</v>
      </c>
      <c r="N26" s="48">
        <v>5</v>
      </c>
      <c r="O26" s="50" t="s">
        <v>33</v>
      </c>
      <c r="P26" s="51">
        <v>6333</v>
      </c>
      <c r="Q26" s="170">
        <v>240</v>
      </c>
      <c r="R26" s="139">
        <v>125.80452920143027</v>
      </c>
      <c r="S26" s="138">
        <v>104.34782608695653</v>
      </c>
      <c r="T26" s="139">
        <v>87.03958218801539</v>
      </c>
      <c r="U26" s="104">
        <v>86.33093525179856</v>
      </c>
      <c r="V26" s="180">
        <v>157162</v>
      </c>
      <c r="W26" s="172">
        <v>6251</v>
      </c>
      <c r="X26" s="181">
        <v>49940</v>
      </c>
      <c r="Y26" s="139">
        <v>95.98734517382064</v>
      </c>
      <c r="Z26" s="182">
        <v>92.10254899071754</v>
      </c>
      <c r="AA26" s="104">
        <v>109.76065408030945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6849</v>
      </c>
      <c r="E27" s="144"/>
      <c r="F27" s="145">
        <v>111.91176470588235</v>
      </c>
      <c r="G27" s="146"/>
      <c r="H27" s="147">
        <v>114.0169801897786</v>
      </c>
      <c r="I27" s="148"/>
      <c r="J27" s="149">
        <v>129215</v>
      </c>
      <c r="K27" s="150"/>
      <c r="L27" s="147">
        <v>111.81346970916296</v>
      </c>
      <c r="N27" s="39" t="s">
        <v>34</v>
      </c>
      <c r="O27" s="40" t="s">
        <v>35</v>
      </c>
      <c r="P27" s="143"/>
      <c r="Q27" s="183">
        <v>7382</v>
      </c>
      <c r="R27" s="146"/>
      <c r="S27" s="145">
        <v>88.57691384689224</v>
      </c>
      <c r="T27" s="146"/>
      <c r="U27" s="147">
        <v>124.23426455738809</v>
      </c>
      <c r="V27" s="184"/>
      <c r="W27" s="149">
        <v>138716</v>
      </c>
      <c r="X27" s="174"/>
      <c r="Y27" s="146"/>
      <c r="Z27" s="175">
        <v>118.28569479500648</v>
      </c>
      <c r="AA27" s="147"/>
    </row>
    <row r="28" spans="1:27" ht="19.5" customHeight="1">
      <c r="A28" s="43">
        <v>6</v>
      </c>
      <c r="B28" s="44" t="s">
        <v>36</v>
      </c>
      <c r="C28" s="45">
        <v>44344</v>
      </c>
      <c r="D28" s="46">
        <v>804</v>
      </c>
      <c r="E28" s="119">
        <v>96.46291059386557</v>
      </c>
      <c r="F28" s="120">
        <v>112.92134831460675</v>
      </c>
      <c r="G28" s="121">
        <v>92.21235625610846</v>
      </c>
      <c r="H28" s="122">
        <v>102.4203821656051</v>
      </c>
      <c r="I28" s="123">
        <v>618766</v>
      </c>
      <c r="J28" s="125">
        <v>10499</v>
      </c>
      <c r="K28" s="124">
        <v>84.4260337913711</v>
      </c>
      <c r="L28" s="122">
        <v>86.80446465481604</v>
      </c>
      <c r="N28" s="43">
        <v>6</v>
      </c>
      <c r="O28" s="44" t="s">
        <v>36</v>
      </c>
      <c r="P28" s="45">
        <v>47721</v>
      </c>
      <c r="Q28" s="165">
        <v>1706</v>
      </c>
      <c r="R28" s="121">
        <v>106.91146160050184</v>
      </c>
      <c r="S28" s="120">
        <v>110.63553826199741</v>
      </c>
      <c r="T28" s="121">
        <v>106.77033225192974</v>
      </c>
      <c r="U28" s="122">
        <v>198.83449883449885</v>
      </c>
      <c r="V28" s="166">
        <v>632241</v>
      </c>
      <c r="W28" s="167">
        <v>19958</v>
      </c>
      <c r="X28" s="169">
        <v>88499</v>
      </c>
      <c r="Y28" s="121">
        <v>84.28688745323994</v>
      </c>
      <c r="Z28" s="168">
        <v>147.0852678900435</v>
      </c>
      <c r="AA28" s="122">
        <v>79.9131329914036</v>
      </c>
    </row>
    <row r="29" spans="1:28" ht="19.5" customHeight="1">
      <c r="A29" s="43">
        <v>7</v>
      </c>
      <c r="B29" s="44" t="s">
        <v>37</v>
      </c>
      <c r="C29" s="45">
        <v>1186</v>
      </c>
      <c r="D29" s="46">
        <v>3997</v>
      </c>
      <c r="E29" s="119">
        <v>138.0675203725262</v>
      </c>
      <c r="F29" s="120">
        <v>121.37868205283935</v>
      </c>
      <c r="G29" s="121">
        <v>108.90725436179982</v>
      </c>
      <c r="H29" s="122">
        <v>114.13478012564248</v>
      </c>
      <c r="I29" s="123">
        <v>24211</v>
      </c>
      <c r="J29" s="125">
        <v>88312</v>
      </c>
      <c r="K29" s="124">
        <v>105.51754194813685</v>
      </c>
      <c r="L29" s="122">
        <v>116.17095726068482</v>
      </c>
      <c r="N29" s="43">
        <v>7</v>
      </c>
      <c r="O29" s="44" t="s">
        <v>37</v>
      </c>
      <c r="P29" s="45">
        <v>1130</v>
      </c>
      <c r="Q29" s="165">
        <v>3834</v>
      </c>
      <c r="R29" s="121">
        <v>102.82074613284804</v>
      </c>
      <c r="S29" s="120">
        <v>86.31247185952273</v>
      </c>
      <c r="T29" s="121">
        <v>107.00757575757575</v>
      </c>
      <c r="U29" s="122">
        <v>109.57416404687052</v>
      </c>
      <c r="V29" s="166">
        <v>25105</v>
      </c>
      <c r="W29" s="167">
        <v>90124</v>
      </c>
      <c r="X29" s="169">
        <v>1335</v>
      </c>
      <c r="Y29" s="121">
        <v>107.2588225241391</v>
      </c>
      <c r="Z29" s="168">
        <v>117.77835859905906</v>
      </c>
      <c r="AA29" s="122">
        <v>69.64006259780908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1151</v>
      </c>
      <c r="D30" s="46">
        <v>652</v>
      </c>
      <c r="E30" s="119">
        <v>139.68446601941747</v>
      </c>
      <c r="F30" s="120">
        <v>173.86666666666667</v>
      </c>
      <c r="G30" s="121">
        <v>180.69073783359497</v>
      </c>
      <c r="H30" s="122">
        <v>219.52861952861952</v>
      </c>
      <c r="I30" s="123">
        <v>16573</v>
      </c>
      <c r="J30" s="125">
        <v>8308</v>
      </c>
      <c r="K30" s="124">
        <v>109.15497595995521</v>
      </c>
      <c r="L30" s="122">
        <v>112.39177489177489</v>
      </c>
      <c r="N30" s="43">
        <v>8</v>
      </c>
      <c r="O30" s="44" t="s">
        <v>38</v>
      </c>
      <c r="P30" s="45">
        <v>790</v>
      </c>
      <c r="Q30" s="165">
        <v>399</v>
      </c>
      <c r="R30" s="121">
        <v>60.44376434583015</v>
      </c>
      <c r="S30" s="120">
        <v>58.849557522123895</v>
      </c>
      <c r="T30" s="121">
        <v>92.50585480093677</v>
      </c>
      <c r="U30" s="122">
        <v>102.0460358056266</v>
      </c>
      <c r="V30" s="166">
        <v>15773</v>
      </c>
      <c r="W30" s="167">
        <v>7900</v>
      </c>
      <c r="X30" s="169">
        <v>3993</v>
      </c>
      <c r="Y30" s="121">
        <v>98.87168557638061</v>
      </c>
      <c r="Z30" s="168">
        <v>102.11995863495346</v>
      </c>
      <c r="AA30" s="122">
        <v>124.93742177722153</v>
      </c>
    </row>
    <row r="31" spans="1:27" ht="19.5" customHeight="1">
      <c r="A31" s="43">
        <v>9</v>
      </c>
      <c r="B31" s="50" t="s">
        <v>39</v>
      </c>
      <c r="C31" s="51">
        <v>1355</v>
      </c>
      <c r="D31" s="47">
        <v>1396</v>
      </c>
      <c r="E31" s="103">
        <v>86.19592875318065</v>
      </c>
      <c r="F31" s="138">
        <v>80.22988505747126</v>
      </c>
      <c r="G31" s="139">
        <v>91.86440677966101</v>
      </c>
      <c r="H31" s="104">
        <v>98.10260014054813</v>
      </c>
      <c r="I31" s="140">
        <v>21003</v>
      </c>
      <c r="J31" s="141">
        <v>22096</v>
      </c>
      <c r="K31" s="142">
        <v>104.27464998510575</v>
      </c>
      <c r="L31" s="104">
        <v>110.16602682355288</v>
      </c>
      <c r="N31" s="43">
        <v>9</v>
      </c>
      <c r="O31" s="50" t="s">
        <v>39</v>
      </c>
      <c r="P31" s="51">
        <v>1470</v>
      </c>
      <c r="Q31" s="170">
        <v>1443</v>
      </c>
      <c r="R31" s="139">
        <v>89.41605839416057</v>
      </c>
      <c r="S31" s="138">
        <v>86.30382775119618</v>
      </c>
      <c r="T31" s="139">
        <v>120.78882497945769</v>
      </c>
      <c r="U31" s="104">
        <v>120.85427135678393</v>
      </c>
      <c r="V31" s="180">
        <v>20565</v>
      </c>
      <c r="W31" s="172">
        <v>20734</v>
      </c>
      <c r="X31" s="181">
        <v>3193</v>
      </c>
      <c r="Y31" s="139">
        <v>105.62403697996919</v>
      </c>
      <c r="Z31" s="182">
        <v>106.61798735023397</v>
      </c>
      <c r="AA31" s="104">
        <v>114.15802645691814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486</v>
      </c>
      <c r="E32" s="144"/>
      <c r="F32" s="145">
        <v>102.74841437632135</v>
      </c>
      <c r="G32" s="146"/>
      <c r="H32" s="147">
        <v>207.6923076923077</v>
      </c>
      <c r="I32" s="148"/>
      <c r="J32" s="149">
        <v>5826</v>
      </c>
      <c r="K32" s="150"/>
      <c r="L32" s="147">
        <v>93.65053849863367</v>
      </c>
      <c r="M32" s="101"/>
      <c r="N32" s="41" t="s">
        <v>55</v>
      </c>
      <c r="O32" s="40" t="s">
        <v>40</v>
      </c>
      <c r="P32" s="143"/>
      <c r="Q32" s="183">
        <v>280</v>
      </c>
      <c r="R32" s="146"/>
      <c r="S32" s="145">
        <v>63.20541760722348</v>
      </c>
      <c r="T32" s="146"/>
      <c r="U32" s="147">
        <v>91.20521172638436</v>
      </c>
      <c r="V32" s="184"/>
      <c r="W32" s="149">
        <v>6646</v>
      </c>
      <c r="X32" s="185"/>
      <c r="Y32" s="146"/>
      <c r="Z32" s="175">
        <v>74.96897913141568</v>
      </c>
      <c r="AA32" s="147"/>
    </row>
    <row r="33" spans="1:27" ht="19.5" customHeight="1">
      <c r="A33" s="48">
        <v>10</v>
      </c>
      <c r="B33" s="50" t="s">
        <v>41</v>
      </c>
      <c r="C33" s="51">
        <v>1643</v>
      </c>
      <c r="D33" s="47">
        <v>486</v>
      </c>
      <c r="E33" s="103">
        <v>101.16995073891627</v>
      </c>
      <c r="F33" s="138">
        <v>102.74841437632135</v>
      </c>
      <c r="G33" s="139">
        <v>96.08187134502923</v>
      </c>
      <c r="H33" s="104">
        <v>207.6923076923077</v>
      </c>
      <c r="I33" s="140">
        <v>18312</v>
      </c>
      <c r="J33" s="141">
        <v>5826</v>
      </c>
      <c r="K33" s="142">
        <v>100.84811102544333</v>
      </c>
      <c r="L33" s="104">
        <v>93.65053849863367</v>
      </c>
      <c r="N33" s="48">
        <v>10</v>
      </c>
      <c r="O33" s="50" t="s">
        <v>41</v>
      </c>
      <c r="P33" s="51">
        <v>2010</v>
      </c>
      <c r="Q33" s="170">
        <v>280</v>
      </c>
      <c r="R33" s="139">
        <v>87.73461370580533</v>
      </c>
      <c r="S33" s="138">
        <v>63.20541760722348</v>
      </c>
      <c r="T33" s="139">
        <v>109.00216919739695</v>
      </c>
      <c r="U33" s="104">
        <v>91.20521172638436</v>
      </c>
      <c r="V33" s="180">
        <v>26555</v>
      </c>
      <c r="W33" s="172">
        <v>6646</v>
      </c>
      <c r="X33" s="181">
        <v>13103</v>
      </c>
      <c r="Y33" s="139">
        <v>95.85258446433727</v>
      </c>
      <c r="Z33" s="182">
        <v>74.96897913141568</v>
      </c>
      <c r="AA33" s="104">
        <v>100.73806411932037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>
        <v>0</v>
      </c>
      <c r="Q34" s="200">
        <v>0</v>
      </c>
      <c r="R34" s="195" t="s">
        <v>57</v>
      </c>
      <c r="S34" s="194" t="s">
        <v>57</v>
      </c>
      <c r="T34" s="195" t="s">
        <v>57</v>
      </c>
      <c r="U34" s="196" t="s">
        <v>57</v>
      </c>
      <c r="V34" s="201"/>
      <c r="W34" s="202"/>
      <c r="X34" s="203">
        <v>0</v>
      </c>
      <c r="Y34" s="195"/>
      <c r="Z34" s="204"/>
      <c r="AA34" s="196">
        <v>0</v>
      </c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>
        <v>0</v>
      </c>
      <c r="Q35" s="186">
        <v>0</v>
      </c>
      <c r="R35" s="154">
        <v>0</v>
      </c>
      <c r="S35" s="153">
        <v>0</v>
      </c>
      <c r="T35" s="154">
        <v>0</v>
      </c>
      <c r="U35" s="55">
        <v>0</v>
      </c>
      <c r="V35" s="187"/>
      <c r="W35" s="188"/>
      <c r="X35" s="189">
        <v>0</v>
      </c>
      <c r="Y35" s="154"/>
      <c r="Z35" s="190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59</v>
      </c>
      <c r="B37" s="60" t="s">
        <v>58</v>
      </c>
      <c r="E37" s="64"/>
      <c r="F37" s="58"/>
      <c r="G37" s="58"/>
      <c r="H37" s="58"/>
      <c r="I37" s="59"/>
      <c r="J37" s="59"/>
      <c r="K37" s="58"/>
      <c r="L37" s="58"/>
      <c r="N37" s="63" t="s">
        <v>59</v>
      </c>
      <c r="O37" s="60" t="s">
        <v>58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91"/>
      <c r="O39" s="291"/>
      <c r="P39" s="291"/>
      <c r="Q39" s="291"/>
      <c r="R39" s="291"/>
      <c r="S39" s="291"/>
      <c r="T39" s="291"/>
      <c r="U39" s="29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79" t="s">
        <v>43</v>
      </c>
      <c r="J40" s="253"/>
      <c r="K40" s="253"/>
      <c r="L40" s="253"/>
      <c r="S40" s="29"/>
      <c r="T40" s="29"/>
      <c r="U40" s="29"/>
      <c r="V40" s="68"/>
      <c r="W40" s="68"/>
      <c r="X40" s="279" t="s">
        <v>43</v>
      </c>
      <c r="Y40" s="279"/>
      <c r="Z40" s="279"/>
      <c r="AA40" s="279"/>
    </row>
    <row r="41" spans="1:27" s="36" customFormat="1" ht="27.75" customHeight="1">
      <c r="A41" s="280" t="s">
        <v>64</v>
      </c>
      <c r="B41" s="292"/>
      <c r="C41" s="88"/>
      <c r="D41" s="208">
        <f>SUM(D42:D48)</f>
        <v>1405</v>
      </c>
      <c r="E41" s="209"/>
      <c r="F41" s="55">
        <v>94.5</v>
      </c>
      <c r="G41" s="89"/>
      <c r="H41" s="218">
        <v>104.7</v>
      </c>
      <c r="I41" s="82"/>
      <c r="J41" s="85">
        <f>SUM(J42:J48)</f>
        <v>18359</v>
      </c>
      <c r="K41" s="69"/>
      <c r="L41" s="55">
        <v>98.5</v>
      </c>
      <c r="N41" s="280" t="s">
        <v>64</v>
      </c>
      <c r="O41" s="281"/>
      <c r="P41" s="219"/>
      <c r="Q41" s="220">
        <f>SUM(Q42:Q48)</f>
        <v>1455</v>
      </c>
      <c r="R41" s="233"/>
      <c r="S41" s="234">
        <v>94.2</v>
      </c>
      <c r="T41" s="235"/>
      <c r="U41" s="234">
        <v>113.3</v>
      </c>
      <c r="V41" s="221"/>
      <c r="W41" s="222">
        <f>SUM(W42:W48)</f>
        <v>20006</v>
      </c>
      <c r="X41" s="223"/>
      <c r="Y41" s="242"/>
      <c r="Z41" s="235">
        <v>100.6</v>
      </c>
      <c r="AA41" s="243"/>
    </row>
    <row r="42" spans="1:27" ht="19.5" customHeight="1">
      <c r="A42" s="70" t="s">
        <v>44</v>
      </c>
      <c r="B42" s="71" t="s">
        <v>45</v>
      </c>
      <c r="C42" s="87">
        <v>380</v>
      </c>
      <c r="D42" s="247">
        <v>485</v>
      </c>
      <c r="E42" s="216">
        <v>123.7785016286645</v>
      </c>
      <c r="F42" s="217">
        <v>94.1747572815534</v>
      </c>
      <c r="G42" s="216">
        <v>213.48314606741573</v>
      </c>
      <c r="H42" s="91">
        <v>108.25892857142856</v>
      </c>
      <c r="I42" s="75">
        <v>3120</v>
      </c>
      <c r="J42" s="72">
        <v>5561</v>
      </c>
      <c r="K42" s="212">
        <v>121.49532710280374</v>
      </c>
      <c r="L42" s="95">
        <v>113.76559623644917</v>
      </c>
      <c r="N42" s="70" t="s">
        <v>44</v>
      </c>
      <c r="O42" s="71" t="s">
        <v>46</v>
      </c>
      <c r="P42" s="224">
        <v>212</v>
      </c>
      <c r="Q42" s="225">
        <v>476</v>
      </c>
      <c r="R42" s="236">
        <v>81.22605363984675</v>
      </c>
      <c r="S42" s="237">
        <v>81.09028960817717</v>
      </c>
      <c r="T42" s="236">
        <v>111.57894736842105</v>
      </c>
      <c r="U42" s="237">
        <v>99.7</v>
      </c>
      <c r="V42" s="226">
        <v>3113</v>
      </c>
      <c r="W42" s="225">
        <v>6657</v>
      </c>
      <c r="X42" s="227">
        <v>1171</v>
      </c>
      <c r="Y42" s="244">
        <v>111.13887897179578</v>
      </c>
      <c r="Z42" s="236">
        <v>111.06106106106107</v>
      </c>
      <c r="AA42" s="237">
        <v>128.6813186813187</v>
      </c>
    </row>
    <row r="43" spans="1:27" ht="19.5" customHeight="1">
      <c r="A43" s="73" t="s">
        <v>44</v>
      </c>
      <c r="B43" s="74" t="s">
        <v>47</v>
      </c>
      <c r="C43" s="84">
        <v>159</v>
      </c>
      <c r="D43" s="228">
        <v>48</v>
      </c>
      <c r="E43" s="213">
        <v>93.52941176470588</v>
      </c>
      <c r="F43" s="210">
        <v>92.3076923076923</v>
      </c>
      <c r="G43" s="213">
        <v>147.2222222222222</v>
      </c>
      <c r="H43" s="92">
        <v>130.7</v>
      </c>
      <c r="I43" s="45">
        <v>2141</v>
      </c>
      <c r="J43" s="86">
        <v>648</v>
      </c>
      <c r="K43" s="213">
        <v>76.68338108882521</v>
      </c>
      <c r="L43" s="93">
        <v>76.8</v>
      </c>
      <c r="N43" s="73" t="s">
        <v>44</v>
      </c>
      <c r="O43" s="74" t="s">
        <v>47</v>
      </c>
      <c r="P43" s="205">
        <v>231</v>
      </c>
      <c r="Q43" s="228">
        <v>75</v>
      </c>
      <c r="R43" s="238">
        <v>251.08695652173913</v>
      </c>
      <c r="S43" s="239">
        <v>250</v>
      </c>
      <c r="T43" s="238">
        <v>140.85365853658539</v>
      </c>
      <c r="U43" s="239">
        <v>141</v>
      </c>
      <c r="V43" s="229">
        <v>2277</v>
      </c>
      <c r="W43" s="228">
        <v>737</v>
      </c>
      <c r="X43" s="230">
        <v>409</v>
      </c>
      <c r="Y43" s="245">
        <v>93.51129363449691</v>
      </c>
      <c r="Z43" s="238">
        <v>93.17319848293299</v>
      </c>
      <c r="AA43" s="239">
        <v>75.04587155963303</v>
      </c>
    </row>
    <row r="44" spans="1:27" ht="19.5" customHeight="1">
      <c r="A44" s="76" t="s">
        <v>44</v>
      </c>
      <c r="B44" s="44" t="s">
        <v>48</v>
      </c>
      <c r="C44" s="84">
        <v>57</v>
      </c>
      <c r="D44" s="228">
        <v>13</v>
      </c>
      <c r="E44" s="213">
        <v>74.02597402597402</v>
      </c>
      <c r="F44" s="210">
        <v>76.47058823529412</v>
      </c>
      <c r="G44" s="213">
        <v>172.72727272727272</v>
      </c>
      <c r="H44" s="92">
        <v>95.5</v>
      </c>
      <c r="I44" s="45">
        <v>901</v>
      </c>
      <c r="J44" s="86">
        <v>333</v>
      </c>
      <c r="K44" s="213">
        <v>86.38542665388303</v>
      </c>
      <c r="L44" s="93">
        <v>79.2</v>
      </c>
      <c r="N44" s="76" t="s">
        <v>44</v>
      </c>
      <c r="O44" s="44" t="s">
        <v>48</v>
      </c>
      <c r="P44" s="205">
        <v>141</v>
      </c>
      <c r="Q44" s="228">
        <v>60</v>
      </c>
      <c r="R44" s="238">
        <v>143.87755102040816</v>
      </c>
      <c r="S44" s="239">
        <v>181.8181818181818</v>
      </c>
      <c r="T44" s="238">
        <v>142.42424242424244</v>
      </c>
      <c r="U44" s="239">
        <v>126.5</v>
      </c>
      <c r="V44" s="229">
        <v>1092</v>
      </c>
      <c r="W44" s="228">
        <v>490</v>
      </c>
      <c r="X44" s="230">
        <v>173</v>
      </c>
      <c r="Y44" s="245">
        <v>97.23953695458593</v>
      </c>
      <c r="Z44" s="238">
        <v>93.1</v>
      </c>
      <c r="AA44" s="239">
        <v>47.527472527472526</v>
      </c>
    </row>
    <row r="45" spans="1:27" ht="19.5" customHeight="1">
      <c r="A45" s="76" t="s">
        <v>44</v>
      </c>
      <c r="B45" s="44" t="s">
        <v>49</v>
      </c>
      <c r="C45" s="45">
        <v>953</v>
      </c>
      <c r="D45" s="228">
        <v>70</v>
      </c>
      <c r="E45" s="213">
        <v>102.9157667386609</v>
      </c>
      <c r="F45" s="210">
        <v>74.46808510638299</v>
      </c>
      <c r="G45" s="213">
        <v>114.13173652694611</v>
      </c>
      <c r="H45" s="92">
        <v>92.9</v>
      </c>
      <c r="I45" s="45">
        <v>21989</v>
      </c>
      <c r="J45" s="77">
        <v>1607</v>
      </c>
      <c r="K45" s="213">
        <v>100.77913744901232</v>
      </c>
      <c r="L45" s="93">
        <v>99.3205682520074</v>
      </c>
      <c r="N45" s="76" t="s">
        <v>44</v>
      </c>
      <c r="O45" s="44" t="s">
        <v>49</v>
      </c>
      <c r="P45" s="205">
        <v>972</v>
      </c>
      <c r="Q45" s="228">
        <v>86</v>
      </c>
      <c r="R45" s="238">
        <v>96.04743083003953</v>
      </c>
      <c r="S45" s="239">
        <v>98.85057471264368</v>
      </c>
      <c r="T45" s="238">
        <v>110.45454545454544</v>
      </c>
      <c r="U45" s="239">
        <v>100.7</v>
      </c>
      <c r="V45" s="229">
        <v>22023</v>
      </c>
      <c r="W45" s="228">
        <v>1641</v>
      </c>
      <c r="X45" s="230">
        <v>1339</v>
      </c>
      <c r="Y45" s="245">
        <v>98.87312561731166</v>
      </c>
      <c r="Z45" s="238">
        <v>98.32335329341318</v>
      </c>
      <c r="AA45" s="239">
        <v>97.31104651162791</v>
      </c>
    </row>
    <row r="46" spans="1:27" ht="19.5" customHeight="1">
      <c r="A46" s="76" t="s">
        <v>44</v>
      </c>
      <c r="B46" s="44" t="s">
        <v>62</v>
      </c>
      <c r="C46" s="205">
        <v>115</v>
      </c>
      <c r="D46" s="228">
        <v>298</v>
      </c>
      <c r="E46" s="213">
        <v>104.5</v>
      </c>
      <c r="F46" s="210">
        <v>98</v>
      </c>
      <c r="G46" s="213">
        <v>121.1</v>
      </c>
      <c r="H46" s="92">
        <v>114.5</v>
      </c>
      <c r="I46" s="45">
        <v>1219</v>
      </c>
      <c r="J46" s="77">
        <v>3318</v>
      </c>
      <c r="K46" s="213">
        <v>109.1</v>
      </c>
      <c r="L46" s="93">
        <v>108.6</v>
      </c>
      <c r="N46" s="76" t="s">
        <v>44</v>
      </c>
      <c r="O46" s="44" t="s">
        <v>62</v>
      </c>
      <c r="P46" s="205">
        <v>91</v>
      </c>
      <c r="Q46" s="228">
        <v>241</v>
      </c>
      <c r="R46" s="238">
        <v>85</v>
      </c>
      <c r="S46" s="239">
        <v>80.9</v>
      </c>
      <c r="T46" s="238">
        <v>162.5</v>
      </c>
      <c r="U46" s="239">
        <v>153.8</v>
      </c>
      <c r="V46" s="229">
        <v>1188</v>
      </c>
      <c r="W46" s="228">
        <v>3348</v>
      </c>
      <c r="X46" s="230">
        <v>179</v>
      </c>
      <c r="Y46" s="245">
        <v>104.7</v>
      </c>
      <c r="Z46" s="238">
        <v>103.8</v>
      </c>
      <c r="AA46" s="239">
        <v>114.7</v>
      </c>
    </row>
    <row r="47" spans="1:27" ht="19.5" customHeight="1">
      <c r="A47" s="76" t="s">
        <v>44</v>
      </c>
      <c r="B47" s="44" t="s">
        <v>50</v>
      </c>
      <c r="C47" s="205">
        <v>639</v>
      </c>
      <c r="D47" s="228">
        <v>143</v>
      </c>
      <c r="E47" s="213">
        <v>91.67862266857964</v>
      </c>
      <c r="F47" s="210">
        <v>92.25806451612902</v>
      </c>
      <c r="G47" s="213">
        <v>100.31397174254317</v>
      </c>
      <c r="H47" s="92">
        <v>107.4</v>
      </c>
      <c r="I47" s="45">
        <v>15697</v>
      </c>
      <c r="J47" s="77">
        <v>3134</v>
      </c>
      <c r="K47" s="213">
        <v>100.64760194921774</v>
      </c>
      <c r="L47" s="93">
        <v>100.5</v>
      </c>
      <c r="N47" s="76" t="s">
        <v>44</v>
      </c>
      <c r="O47" s="44" t="s">
        <v>50</v>
      </c>
      <c r="P47" s="205">
        <v>721</v>
      </c>
      <c r="Q47" s="228">
        <v>145</v>
      </c>
      <c r="R47" s="238">
        <v>99.44827586206897</v>
      </c>
      <c r="S47" s="239">
        <v>102.11267605633803</v>
      </c>
      <c r="T47" s="238">
        <v>110.58282208588957</v>
      </c>
      <c r="U47" s="239">
        <v>107.8</v>
      </c>
      <c r="V47" s="229">
        <v>15508</v>
      </c>
      <c r="W47" s="228">
        <v>3090</v>
      </c>
      <c r="X47" s="230">
        <v>2147</v>
      </c>
      <c r="Y47" s="245">
        <v>102.7496190286888</v>
      </c>
      <c r="Z47" s="238">
        <v>103.10103367789263</v>
      </c>
      <c r="AA47" s="239">
        <v>109.26208651399492</v>
      </c>
    </row>
    <row r="48" spans="1:27" ht="19.5" customHeight="1">
      <c r="A48" s="78" t="s">
        <v>44</v>
      </c>
      <c r="B48" s="50" t="s">
        <v>51</v>
      </c>
      <c r="C48" s="206">
        <v>1303</v>
      </c>
      <c r="D48" s="207">
        <v>348</v>
      </c>
      <c r="E48" s="214">
        <v>102.84135753749014</v>
      </c>
      <c r="F48" s="211">
        <v>99.42857142857143</v>
      </c>
      <c r="G48" s="214">
        <v>110.51738761662426</v>
      </c>
      <c r="H48" s="138">
        <v>93.6</v>
      </c>
      <c r="I48" s="51">
        <v>13696</v>
      </c>
      <c r="J48" s="79">
        <v>3758</v>
      </c>
      <c r="K48" s="215">
        <v>89.32950691364466</v>
      </c>
      <c r="L48" s="94">
        <v>80.20055472583742</v>
      </c>
      <c r="N48" s="78" t="s">
        <v>44</v>
      </c>
      <c r="O48" s="50" t="s">
        <v>51</v>
      </c>
      <c r="P48" s="206">
        <v>1274</v>
      </c>
      <c r="Q48" s="207">
        <v>372</v>
      </c>
      <c r="R48" s="240">
        <v>96.80851063829788</v>
      </c>
      <c r="S48" s="241">
        <v>101.08695652173913</v>
      </c>
      <c r="T48" s="240">
        <v>125.76505429417571</v>
      </c>
      <c r="U48" s="241">
        <v>113.5</v>
      </c>
      <c r="V48" s="231">
        <v>13782</v>
      </c>
      <c r="W48" s="207">
        <v>4043</v>
      </c>
      <c r="X48" s="232">
        <v>2243</v>
      </c>
      <c r="Y48" s="246">
        <v>90.08431923655141</v>
      </c>
      <c r="Z48" s="240">
        <v>86.2</v>
      </c>
      <c r="AA48" s="241">
        <v>90.44354838709677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63</v>
      </c>
      <c r="N50" s="63" t="s">
        <v>52</v>
      </c>
      <c r="O50" s="60" t="s">
        <v>63</v>
      </c>
    </row>
    <row r="51" spans="1:15" s="60" customFormat="1" ht="12.75" customHeight="1">
      <c r="A51" s="63"/>
      <c r="B51" s="60" t="s">
        <v>60</v>
      </c>
      <c r="N51" s="63"/>
      <c r="O51" s="60" t="s">
        <v>60</v>
      </c>
    </row>
    <row r="52" spans="1:15" s="60" customFormat="1" ht="12.75" customHeight="1">
      <c r="A52" s="63"/>
      <c r="B52" s="60" t="s">
        <v>61</v>
      </c>
      <c r="N52" s="63"/>
      <c r="O52" s="60" t="s">
        <v>61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="60" customFormat="1" ht="12" customHeight="1">
      <c r="O54" s="60" t="s">
        <v>65</v>
      </c>
    </row>
    <row r="55" spans="2:15" ht="12" customHeight="1">
      <c r="B55" s="81" t="s">
        <v>65</v>
      </c>
      <c r="D55" s="96"/>
      <c r="J55" s="83"/>
      <c r="N55" s="2"/>
      <c r="O55" s="60" t="s">
        <v>66</v>
      </c>
    </row>
    <row r="56" spans="1:14" s="60" customFormat="1" ht="12" customHeight="1">
      <c r="A56" s="63"/>
      <c r="B56" s="60" t="s">
        <v>66</v>
      </c>
      <c r="N56" s="63"/>
    </row>
    <row r="57" spans="4:14" ht="12" customHeight="1">
      <c r="D57" s="96"/>
      <c r="J57" s="83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2014-02-18T06:01:27Z</cp:lastPrinted>
  <dcterms:created xsi:type="dcterms:W3CDTF">2005-03-28T06:06:43Z</dcterms:created>
  <dcterms:modified xsi:type="dcterms:W3CDTF">2014-02-18T06:39:28Z</dcterms:modified>
  <cp:category/>
  <cp:version/>
  <cp:contentType/>
  <cp:contentStatus/>
</cp:coreProperties>
</file>