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9525" tabRatio="290" activeTab="0"/>
  </bookViews>
  <sheets>
    <sheet name="23年動態確定値" sheetId="1" r:id="rId1"/>
  </sheets>
  <definedNames>
    <definedName name="_xlnm.Print_Area" localSheetId="0">'23年動態確定値'!$B$3:$M$46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<sst xmlns="http://schemas.openxmlformats.org/spreadsheetml/2006/main" count="73" uniqueCount="60">
  <si>
    <t>生　　　　　産</t>
  </si>
  <si>
    <t>出　　　　　荷</t>
  </si>
  <si>
    <t>１２月末</t>
  </si>
  <si>
    <t>数　　量</t>
  </si>
  <si>
    <t>金　　額</t>
  </si>
  <si>
    <t>数　量</t>
  </si>
  <si>
    <t>金　額</t>
  </si>
  <si>
    <t>在庫台数</t>
  </si>
  <si>
    <t>生　　　　産</t>
  </si>
  <si>
    <t>出　　　　荷</t>
  </si>
  <si>
    <t>在</t>
  </si>
  <si>
    <t>（台）</t>
  </si>
  <si>
    <t>（百万円）</t>
  </si>
  <si>
    <t>庫</t>
  </si>
  <si>
    <t>Ⅰ</t>
  </si>
  <si>
    <t>整地用機械</t>
  </si>
  <si>
    <t>装輪式トラクタ</t>
  </si>
  <si>
    <t>　① 20 P S 未 満</t>
  </si>
  <si>
    <t>　② 20 ～ 30 P S</t>
  </si>
  <si>
    <t>　③ 30 P S 以 上</t>
  </si>
  <si>
    <t>動力耕うん機</t>
  </si>
  <si>
    <t>Ⅱ</t>
  </si>
  <si>
    <t>栽培用機械</t>
  </si>
  <si>
    <t>田植機</t>
  </si>
  <si>
    <t>☆</t>
  </si>
  <si>
    <t>Ⅲ</t>
  </si>
  <si>
    <t>管理用機械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</si>
  <si>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</si>
  <si>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</si>
  <si>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</si>
  <si>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</si>
  <si>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</si>
  <si>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</si>
  <si>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</si>
  <si>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</si>
  <si>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製茶用機械</t>
  </si>
  <si>
    <t>農用運搬車両</t>
  </si>
  <si>
    <t>単位：数量…台、金額…百万円、比率…％</t>
  </si>
  <si>
    <t>総合計　</t>
  </si>
  <si>
    <t>動力脱穀機</t>
  </si>
  <si>
    <t>注：</t>
  </si>
  <si>
    <t>生産動態総計</t>
  </si>
  <si>
    <t>　</t>
  </si>
  <si>
    <t>整地用機器付属品</t>
  </si>
  <si>
    <t>防除機</t>
  </si>
  <si>
    <t>バインダ</t>
  </si>
  <si>
    <t>米選機</t>
  </si>
  <si>
    <t xml:space="preserve"> ☆ 資料：日農工部会統計</t>
  </si>
  <si>
    <t>整地用機器付属品は、動力耕うん機及び装輪式トラクタ用のロータリ・プラウ・すき・ハロー</t>
  </si>
  <si>
    <t>Ⅴ</t>
  </si>
  <si>
    <t>Ⅵ</t>
  </si>
  <si>
    <t>６機種合計</t>
  </si>
  <si>
    <t>走行式防除機</t>
  </si>
  <si>
    <t>カッター</t>
  </si>
  <si>
    <t>総合計は、生産動態統計と☆印の６機種を合計</t>
  </si>
  <si>
    <t>☆印の機種は日農工会員だけのデーターを集計　☆走行式防除機にはスピードスプレヤーも含まれます。</t>
  </si>
  <si>
    <t>　　　　　　　資料：経済産業省生産動態統計</t>
  </si>
  <si>
    <t>前年比（平成２３年／平成２２年）％</t>
  </si>
  <si>
    <t>平成２３年農業機械 生産、出荷、在庫実績（確定値）</t>
  </si>
  <si>
    <t>製粉機械、製めん機械は23年1月より削除されました。　　　　☆動力耕うん機の馬力項目は23年1月より削除されました。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</si>
</sst>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#\)"/>
    <numFmt numFmtId="177" formatCode="\(##.#\)"/>
    <numFmt numFmtId="178" formatCode="\(##.##\)"/>
    <numFmt numFmtId="179" formatCode="\(##.###\)"/>
    <numFmt numFmtId="180" formatCode="\(##.####\)"/>
    <numFmt numFmtId="181" formatCode="\(##.#####\)"/>
    <numFmt numFmtId="182" formatCode="\(##.######\)"/>
    <numFmt numFmtId="183" formatCode="\(##.#######\)"/>
    <numFmt numFmtId="184" formatCode="\(##.########\)"/>
    <numFmt numFmtId="185" formatCode="\(##.#########\)"/>
    <numFmt numFmtId="186" formatCode="\(##.0\)"/>
    <numFmt numFmtId="187" formatCode="0.0"/>
    <numFmt numFmtId="188" formatCode="0.0_);[Red]\(0.0\)"/>
    <numFmt numFmtId="189" formatCode="&quot;平&quot;&quot;成 &quot;\1\4&quot; 年 &quot;\1&quot; ～ &quot;##&quot; 月&quot;&quot;分&quot;"/>
    <numFmt numFmtId="190" formatCode="0.0_ "/>
    <numFmt numFmtId="191" formatCode="\(###,###,###\)"/>
    <numFmt numFmtId="192" formatCode="\(#,###.0\)"/>
    <numFmt numFmtId="193" formatCode="0_ "/>
    <numFmt numFmtId="194" formatCode="\(#,###\)"/>
    <numFmt numFmtId="195" formatCode="#,##0.0"/>
    <numFmt numFmtId="196" formatCode="0.0_);\(0.0\)"/>
    <numFmt numFmtId="197" formatCode="#,##0_);\(#,##0\)"/>
    <numFmt numFmtId="198" formatCode="0_);[Red]\(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90" fontId="2" fillId="0" borderId="7" xfId="0" applyNumberFormat="1" applyFont="1" applyBorder="1" applyAlignment="1">
      <alignment horizontal="right" vertical="center"/>
    </xf>
    <xf numFmtId="190" fontId="2" fillId="0" borderId="8" xfId="0" applyNumberFormat="1" applyFont="1" applyBorder="1" applyAlignment="1">
      <alignment horizontal="right" vertical="center"/>
    </xf>
    <xf numFmtId="192" fontId="2" fillId="0" borderId="9" xfId="0" applyNumberFormat="1" applyFont="1" applyBorder="1" applyAlignment="1">
      <alignment horizontal="right" vertical="center"/>
    </xf>
    <xf numFmtId="192" fontId="2" fillId="0" borderId="4" xfId="0" applyNumberFormat="1" applyFont="1" applyBorder="1" applyAlignment="1">
      <alignment horizontal="right" vertical="center"/>
    </xf>
    <xf numFmtId="189" fontId="9" fillId="0" borderId="0" xfId="0" applyNumberFormat="1" applyFont="1" applyAlignment="1">
      <alignment horizontal="center" vertical="center"/>
    </xf>
    <xf numFmtId="191" fontId="10" fillId="0" borderId="7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91" fontId="10" fillId="2" borderId="9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2" fillId="0" borderId="3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190" fontId="11" fillId="0" borderId="15" xfId="0" applyNumberFormat="1" applyFont="1" applyBorder="1" applyAlignment="1">
      <alignment horizontal="right" vertical="center"/>
    </xf>
    <xf numFmtId="190" fontId="11" fillId="0" borderId="17" xfId="0" applyNumberFormat="1" applyFont="1" applyBorder="1" applyAlignment="1">
      <alignment horizontal="right" vertical="center"/>
    </xf>
    <xf numFmtId="190" fontId="12" fillId="0" borderId="1" xfId="0" applyNumberFormat="1" applyFont="1" applyBorder="1" applyAlignment="1">
      <alignment horizontal="right" vertical="center"/>
    </xf>
    <xf numFmtId="190" fontId="12" fillId="0" borderId="18" xfId="0" applyNumberFormat="1" applyFont="1" applyBorder="1" applyAlignment="1">
      <alignment horizontal="right" vertical="center"/>
    </xf>
    <xf numFmtId="190" fontId="12" fillId="0" borderId="19" xfId="0" applyNumberFormat="1" applyFont="1" applyBorder="1" applyAlignment="1">
      <alignment horizontal="right" vertical="center"/>
    </xf>
    <xf numFmtId="190" fontId="12" fillId="0" borderId="20" xfId="0" applyNumberFormat="1" applyFont="1" applyBorder="1" applyAlignment="1">
      <alignment horizontal="right" vertical="center"/>
    </xf>
    <xf numFmtId="190" fontId="11" fillId="0" borderId="21" xfId="0" applyNumberFormat="1" applyFont="1" applyBorder="1" applyAlignment="1">
      <alignment horizontal="right" vertical="center"/>
    </xf>
    <xf numFmtId="190" fontId="11" fillId="0" borderId="22" xfId="0" applyNumberFormat="1" applyFont="1" applyBorder="1" applyAlignment="1">
      <alignment horizontal="right" vertical="center"/>
    </xf>
    <xf numFmtId="190" fontId="12" fillId="0" borderId="3" xfId="0" applyNumberFormat="1" applyFont="1" applyBorder="1" applyAlignment="1">
      <alignment horizontal="right" vertical="center"/>
    </xf>
    <xf numFmtId="190" fontId="12" fillId="0" borderId="2" xfId="0" applyNumberFormat="1" applyFont="1" applyBorder="1" applyAlignment="1">
      <alignment horizontal="right" vertical="center"/>
    </xf>
    <xf numFmtId="190" fontId="12" fillId="0" borderId="16" xfId="0" applyNumberFormat="1" applyFont="1" applyBorder="1" applyAlignment="1">
      <alignment horizontal="right" vertical="center"/>
    </xf>
    <xf numFmtId="190" fontId="11" fillId="0" borderId="23" xfId="0" applyNumberFormat="1" applyFont="1" applyBorder="1" applyAlignment="1">
      <alignment horizontal="right" vertical="center"/>
    </xf>
    <xf numFmtId="190" fontId="11" fillId="0" borderId="24" xfId="0" applyNumberFormat="1" applyFont="1" applyBorder="1" applyAlignment="1">
      <alignment horizontal="right" vertical="center"/>
    </xf>
    <xf numFmtId="190" fontId="11" fillId="0" borderId="10" xfId="0" applyNumberFormat="1" applyFont="1" applyBorder="1" applyAlignment="1">
      <alignment horizontal="right" vertical="center"/>
    </xf>
    <xf numFmtId="190" fontId="12" fillId="0" borderId="6" xfId="0" applyNumberFormat="1" applyFont="1" applyBorder="1" applyAlignment="1">
      <alignment horizontal="right" vertical="center"/>
    </xf>
    <xf numFmtId="190" fontId="11" fillId="0" borderId="12" xfId="0" applyNumberFormat="1" applyFont="1" applyBorder="1" applyAlignment="1">
      <alignment horizontal="right" vertical="center"/>
    </xf>
    <xf numFmtId="190" fontId="12" fillId="0" borderId="11" xfId="0" applyNumberFormat="1" applyFont="1" applyBorder="1" applyAlignment="1">
      <alignment horizontal="right" vertical="center"/>
    </xf>
    <xf numFmtId="188" fontId="2" fillId="0" borderId="25" xfId="0" applyNumberFormat="1" applyFont="1" applyBorder="1" applyAlignment="1">
      <alignment/>
    </xf>
    <xf numFmtId="188" fontId="2" fillId="0" borderId="26" xfId="0" applyNumberFormat="1" applyFont="1" applyBorder="1" applyAlignment="1">
      <alignment vertical="top"/>
    </xf>
    <xf numFmtId="0" fontId="4" fillId="0" borderId="0" xfId="0" applyFont="1" applyAlignment="1">
      <alignment horizontal="left" vertical="center"/>
    </xf>
    <xf numFmtId="0" fontId="10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distributed" vertical="center"/>
    </xf>
    <xf numFmtId="190" fontId="12" fillId="0" borderId="21" xfId="0" applyNumberFormat="1" applyFont="1" applyBorder="1" applyAlignment="1">
      <alignment horizontal="right" vertical="center"/>
    </xf>
    <xf numFmtId="190" fontId="12" fillId="0" borderId="22" xfId="0" applyNumberFormat="1" applyFont="1" applyBorder="1" applyAlignment="1">
      <alignment horizontal="right" vertical="center"/>
    </xf>
    <xf numFmtId="3" fontId="11" fillId="0" borderId="30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3" fontId="12" fillId="0" borderId="31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3" fontId="12" fillId="0" borderId="33" xfId="0" applyNumberFormat="1" applyFont="1" applyBorder="1" applyAlignment="1">
      <alignment vertical="center"/>
    </xf>
    <xf numFmtId="3" fontId="12" fillId="0" borderId="18" xfId="0" applyNumberFormat="1" applyFont="1" applyBorder="1" applyAlignment="1">
      <alignment vertical="center"/>
    </xf>
    <xf numFmtId="3" fontId="12" fillId="0" borderId="34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188" fontId="2" fillId="0" borderId="7" xfId="0" applyNumberFormat="1" applyFont="1" applyBorder="1" applyAlignment="1">
      <alignment horizontal="right" vertical="center"/>
    </xf>
    <xf numFmtId="188" fontId="2" fillId="0" borderId="9" xfId="0" applyNumberFormat="1" applyFont="1" applyBorder="1" applyAlignment="1">
      <alignment horizontal="right" vertical="center"/>
    </xf>
    <xf numFmtId="3" fontId="12" fillId="0" borderId="19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0" fontId="2" fillId="0" borderId="36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3" fontId="11" fillId="0" borderId="7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190" fontId="12" fillId="0" borderId="12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38" fontId="2" fillId="0" borderId="14" xfId="17" applyFont="1" applyBorder="1" applyAlignment="1">
      <alignment vertical="center"/>
    </xf>
    <xf numFmtId="190" fontId="2" fillId="0" borderId="9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1" fillId="0" borderId="9" xfId="0" applyNumberFormat="1" applyFont="1" applyBorder="1" applyAlignment="1">
      <alignment horizontal="right" vertical="center"/>
    </xf>
    <xf numFmtId="190" fontId="12" fillId="0" borderId="31" xfId="0" applyNumberFormat="1" applyFont="1" applyBorder="1" applyAlignment="1">
      <alignment horizontal="right" vertical="center"/>
    </xf>
    <xf numFmtId="190" fontId="12" fillId="0" borderId="33" xfId="0" applyNumberFormat="1" applyFont="1" applyBorder="1" applyAlignment="1">
      <alignment horizontal="right" vertical="center"/>
    </xf>
    <xf numFmtId="190" fontId="12" fillId="0" borderId="34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distributed" vertical="center"/>
    </xf>
    <xf numFmtId="3" fontId="11" fillId="0" borderId="38" xfId="0" applyNumberFormat="1" applyFont="1" applyBorder="1" applyAlignment="1">
      <alignment vertical="center"/>
    </xf>
    <xf numFmtId="190" fontId="11" fillId="0" borderId="38" xfId="0" applyNumberFormat="1" applyFont="1" applyBorder="1" applyAlignment="1">
      <alignment horizontal="right" vertical="center"/>
    </xf>
    <xf numFmtId="190" fontId="12" fillId="0" borderId="30" xfId="0" applyNumberFormat="1" applyFont="1" applyBorder="1" applyAlignment="1">
      <alignment horizontal="right" vertical="center"/>
    </xf>
    <xf numFmtId="3" fontId="11" fillId="0" borderId="39" xfId="0" applyNumberFormat="1" applyFont="1" applyBorder="1" applyAlignment="1">
      <alignment vertical="center"/>
    </xf>
    <xf numFmtId="38" fontId="13" fillId="0" borderId="7" xfId="0" applyNumberFormat="1" applyFont="1" applyBorder="1" applyAlignment="1">
      <alignment horizontal="right" vertical="center"/>
    </xf>
    <xf numFmtId="191" fontId="13" fillId="0" borderId="9" xfId="0" applyNumberFormat="1" applyFont="1" applyBorder="1" applyAlignment="1">
      <alignment horizontal="right" vertical="center"/>
    </xf>
    <xf numFmtId="190" fontId="2" fillId="0" borderId="25" xfId="0" applyNumberFormat="1" applyFont="1" applyBorder="1" applyAlignment="1">
      <alignment horizontal="right" vertical="center"/>
    </xf>
    <xf numFmtId="192" fontId="2" fillId="0" borderId="26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4" fillId="0" borderId="42" xfId="0" applyFont="1" applyBorder="1" applyAlignment="1">
      <alignment horizontal="right" vertical="center"/>
    </xf>
    <xf numFmtId="189" fontId="3" fillId="0" borderId="0" xfId="0" applyNumberFormat="1" applyFont="1" applyAlignment="1">
      <alignment horizontal="left" vertical="center"/>
    </xf>
    <xf numFmtId="189" fontId="3" fillId="0" borderId="0" xfId="0" applyNumberFormat="1" applyFont="1" applyAlignment="1">
      <alignment horizontal="left" vertical="center" wrapText="1"/>
    </xf>
    <xf numFmtId="38" fontId="11" fillId="0" borderId="43" xfId="17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190" fontId="13" fillId="0" borderId="43" xfId="0" applyNumberFormat="1" applyFont="1" applyBorder="1" applyAlignment="1">
      <alignment horizontal="right" vertical="center"/>
    </xf>
    <xf numFmtId="190" fontId="13" fillId="0" borderId="4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10" fillId="0" borderId="45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2" fillId="0" borderId="48" xfId="0" applyFont="1" applyBorder="1" applyAlignment="1">
      <alignment horizontal="center" vertical="center"/>
    </xf>
    <xf numFmtId="38" fontId="11" fillId="0" borderId="43" xfId="0" applyNumberFormat="1" applyFont="1" applyFill="1" applyBorder="1" applyAlignment="1">
      <alignment vertical="center"/>
    </xf>
    <xf numFmtId="38" fontId="11" fillId="0" borderId="44" xfId="0" applyNumberFormat="1" applyFont="1" applyFill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90" fontId="11" fillId="0" borderId="43" xfId="0" applyNumberFormat="1" applyFont="1" applyFill="1" applyBorder="1" applyAlignment="1">
      <alignment horizontal="right" vertical="center"/>
    </xf>
    <xf numFmtId="190" fontId="11" fillId="0" borderId="44" xfId="0" applyNumberFormat="1" applyFont="1" applyFill="1" applyBorder="1" applyAlignment="1">
      <alignment horizontal="right" vertical="center"/>
    </xf>
    <xf numFmtId="190" fontId="11" fillId="0" borderId="43" xfId="0" applyNumberFormat="1" applyFont="1" applyBorder="1" applyAlignment="1">
      <alignment horizontal="right" vertical="center"/>
    </xf>
    <xf numFmtId="190" fontId="11" fillId="0" borderId="4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6"/>
  <sheetViews>
    <sheetView showGridLines="0" tabSelected="1" workbookViewId="0" topLeftCell="A1">
      <selection activeCell="O39" sqref="O39"/>
    </sheetView>
  </sheetViews>
  <sheetFormatPr defaultColWidth="9.00390625" defaultRowHeight="18" customHeight="1"/>
  <cols>
    <col min="1" max="1" width="9.00390625" style="1" customWidth="1"/>
    <col min="2" max="2" width="3.00390625" style="1" customWidth="1"/>
    <col min="3" max="3" width="17.125" style="1" customWidth="1"/>
    <col min="4" max="4" width="9.125" style="1" bestFit="1" customWidth="1"/>
    <col min="5" max="5" width="9.625" style="1" customWidth="1"/>
    <col min="6" max="6" width="9.125" style="1" bestFit="1" customWidth="1"/>
    <col min="7" max="7" width="9.625" style="1" customWidth="1"/>
    <col min="8" max="8" width="9.125" style="1" bestFit="1" customWidth="1"/>
    <col min="9" max="12" width="8.375" style="1" customWidth="1"/>
    <col min="13" max="13" width="9.25390625" style="1" customWidth="1"/>
    <col min="14" max="14" width="3.375" style="1" bestFit="1" customWidth="1"/>
    <col min="15" max="16384" width="9.00390625" style="1" customWidth="1"/>
  </cols>
  <sheetData>
    <row r="1" ht="9.75" customHeight="1"/>
    <row r="2" ht="9.75" customHeight="1"/>
    <row r="3" spans="2:13" ht="34.5" customHeight="1">
      <c r="B3" s="117" t="s">
        <v>58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2:13" ht="19.5" customHeight="1">
      <c r="B4" s="123"/>
      <c r="C4" s="123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13" ht="19.5" customHeight="1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2:13" ht="15" customHeight="1">
      <c r="B6" s="16"/>
      <c r="C6" s="16"/>
      <c r="D6" s="16"/>
      <c r="E6" s="16"/>
      <c r="F6" s="16"/>
      <c r="G6" s="16"/>
      <c r="H6" s="16"/>
      <c r="I6" s="16"/>
      <c r="J6" s="122" t="s">
        <v>37</v>
      </c>
      <c r="K6" s="122"/>
      <c r="L6" s="122"/>
      <c r="M6" s="122"/>
    </row>
    <row r="7" spans="2:13" ht="19.5" customHeight="1">
      <c r="B7" s="118" t="s">
        <v>38</v>
      </c>
      <c r="C7" s="133"/>
      <c r="D7" s="138" t="s">
        <v>0</v>
      </c>
      <c r="E7" s="116"/>
      <c r="F7" s="138" t="s">
        <v>1</v>
      </c>
      <c r="G7" s="138"/>
      <c r="H7" s="91" t="s">
        <v>2</v>
      </c>
      <c r="I7" s="138" t="s">
        <v>57</v>
      </c>
      <c r="J7" s="138"/>
      <c r="K7" s="138"/>
      <c r="L7" s="138"/>
      <c r="M7" s="141"/>
    </row>
    <row r="8" spans="2:13" ht="19.5" customHeight="1">
      <c r="B8" s="134"/>
      <c r="C8" s="135"/>
      <c r="D8" s="10" t="s">
        <v>3</v>
      </c>
      <c r="E8" s="3" t="s">
        <v>4</v>
      </c>
      <c r="F8" s="10" t="s">
        <v>5</v>
      </c>
      <c r="G8" s="9" t="s">
        <v>6</v>
      </c>
      <c r="H8" s="92" t="s">
        <v>7</v>
      </c>
      <c r="I8" s="142" t="s">
        <v>8</v>
      </c>
      <c r="J8" s="143"/>
      <c r="K8" s="144" t="s">
        <v>9</v>
      </c>
      <c r="L8" s="143"/>
      <c r="M8" s="4" t="s">
        <v>10</v>
      </c>
    </row>
    <row r="9" spans="2:13" ht="19.5" customHeight="1">
      <c r="B9" s="134"/>
      <c r="C9" s="135"/>
      <c r="D9" s="28" t="s">
        <v>11</v>
      </c>
      <c r="E9" s="5" t="s">
        <v>12</v>
      </c>
      <c r="F9" s="28" t="s">
        <v>11</v>
      </c>
      <c r="G9" s="27" t="s">
        <v>12</v>
      </c>
      <c r="H9" s="6" t="s">
        <v>11</v>
      </c>
      <c r="I9" s="28" t="s">
        <v>5</v>
      </c>
      <c r="J9" s="5" t="s">
        <v>6</v>
      </c>
      <c r="K9" s="5" t="s">
        <v>3</v>
      </c>
      <c r="L9" s="5" t="s">
        <v>4</v>
      </c>
      <c r="M9" s="6" t="s">
        <v>13</v>
      </c>
    </row>
    <row r="10" spans="2:13" ht="19.5" customHeight="1">
      <c r="B10" s="134"/>
      <c r="C10" s="135"/>
      <c r="D10" s="88"/>
      <c r="E10" s="139">
        <f>SUM(E13,E35)</f>
        <v>425758</v>
      </c>
      <c r="F10" s="17"/>
      <c r="G10" s="139">
        <f>SUM(G13,G35)</f>
        <v>422329</v>
      </c>
      <c r="H10" s="112"/>
      <c r="I10" s="17"/>
      <c r="J10" s="145">
        <v>93.39112543239882</v>
      </c>
      <c r="K10" s="110"/>
      <c r="L10" s="147">
        <v>92.93312267298062</v>
      </c>
      <c r="M10" s="18"/>
    </row>
    <row r="11" spans="2:13" ht="19.5" customHeight="1">
      <c r="B11" s="136"/>
      <c r="C11" s="137"/>
      <c r="D11" s="89"/>
      <c r="E11" s="140"/>
      <c r="F11" s="99"/>
      <c r="G11" s="140"/>
      <c r="H11" s="113"/>
      <c r="I11" s="19"/>
      <c r="J11" s="146"/>
      <c r="K11" s="111"/>
      <c r="L11" s="148"/>
      <c r="M11" s="20"/>
    </row>
    <row r="12" spans="2:13" ht="24.75" customHeight="1">
      <c r="B12" s="2"/>
      <c r="C12" s="30"/>
      <c r="D12" s="98"/>
      <c r="E12" s="30"/>
      <c r="F12" s="30"/>
      <c r="G12" s="30"/>
      <c r="H12" s="30"/>
      <c r="I12" s="30"/>
      <c r="J12" s="129" t="s">
        <v>56</v>
      </c>
      <c r="K12" s="130"/>
      <c r="L12" s="130"/>
      <c r="M12" s="130"/>
    </row>
    <row r="13" spans="2:13" s="7" customFormat="1" ht="23.25" customHeight="1">
      <c r="B13" s="118" t="s">
        <v>41</v>
      </c>
      <c r="C13" s="119"/>
      <c r="D13" s="22"/>
      <c r="E13" s="125">
        <f>SUM(E15,E22,E24,E26,E31,E33)</f>
        <v>412170</v>
      </c>
      <c r="F13" s="100"/>
      <c r="G13" s="125">
        <f>SUM(G15,G22,G24,G26,G31,G33)</f>
        <v>407623</v>
      </c>
      <c r="H13" s="93"/>
      <c r="I13" s="78"/>
      <c r="J13" s="127">
        <v>93.29883605644515</v>
      </c>
      <c r="K13" s="78"/>
      <c r="L13" s="127">
        <v>92.76872623163108</v>
      </c>
      <c r="M13" s="54"/>
    </row>
    <row r="14" spans="2:13" s="8" customFormat="1" ht="23.25" customHeight="1">
      <c r="B14" s="120"/>
      <c r="C14" s="121"/>
      <c r="D14" s="29"/>
      <c r="E14" s="126"/>
      <c r="F14" s="101"/>
      <c r="G14" s="126"/>
      <c r="H14" s="94"/>
      <c r="I14" s="79"/>
      <c r="J14" s="128"/>
      <c r="K14" s="79"/>
      <c r="L14" s="128"/>
      <c r="M14" s="55"/>
    </row>
    <row r="15" spans="2:13" ht="19.5" customHeight="1">
      <c r="B15" s="59" t="s">
        <v>14</v>
      </c>
      <c r="C15" s="84" t="s">
        <v>15</v>
      </c>
      <c r="D15" s="23"/>
      <c r="E15" s="32">
        <f>SUM(E16,E20,E21)</f>
        <v>244919</v>
      </c>
      <c r="F15" s="23"/>
      <c r="G15" s="32">
        <f>SUM(G16,G20)</f>
        <v>237947</v>
      </c>
      <c r="H15" s="95"/>
      <c r="I15" s="50"/>
      <c r="J15" s="37">
        <v>98.97756709463366</v>
      </c>
      <c r="K15" s="50"/>
      <c r="L15" s="37">
        <v>97.41426249575252</v>
      </c>
      <c r="M15" s="38"/>
    </row>
    <row r="16" spans="2:13" ht="19.5" customHeight="1">
      <c r="B16" s="60">
        <v>1</v>
      </c>
      <c r="C16" s="85" t="s">
        <v>16</v>
      </c>
      <c r="D16" s="24">
        <v>155374</v>
      </c>
      <c r="E16" s="33">
        <f>SUM(E17:E19)</f>
        <v>220922</v>
      </c>
      <c r="F16" s="24">
        <v>154313</v>
      </c>
      <c r="G16" s="33">
        <f>SUM(G17:G19)</f>
        <v>219123</v>
      </c>
      <c r="H16" s="75">
        <v>9194</v>
      </c>
      <c r="I16" s="51">
        <v>94.31296018647225</v>
      </c>
      <c r="J16" s="39">
        <v>100.20410755107225</v>
      </c>
      <c r="K16" s="51">
        <v>91.64785955243028</v>
      </c>
      <c r="L16" s="39">
        <v>98.26275689807487</v>
      </c>
      <c r="M16" s="40">
        <v>108.48377581120944</v>
      </c>
    </row>
    <row r="17" spans="2:13" ht="19.5" customHeight="1">
      <c r="B17" s="60"/>
      <c r="C17" s="85" t="s">
        <v>17</v>
      </c>
      <c r="D17" s="24">
        <v>26721</v>
      </c>
      <c r="E17" s="33">
        <v>19481</v>
      </c>
      <c r="F17" s="24">
        <v>26346</v>
      </c>
      <c r="G17" s="33">
        <v>18711</v>
      </c>
      <c r="H17" s="75">
        <v>1608</v>
      </c>
      <c r="I17" s="51">
        <v>87.83157479538507</v>
      </c>
      <c r="J17" s="39">
        <v>96.14549402823019</v>
      </c>
      <c r="K17" s="51">
        <v>81.7817786745305</v>
      </c>
      <c r="L17" s="39">
        <v>85.04226888464684</v>
      </c>
      <c r="M17" s="40">
        <v>133.2228666114333</v>
      </c>
    </row>
    <row r="18" spans="2:13" ht="19.5" customHeight="1">
      <c r="B18" s="60"/>
      <c r="C18" s="85" t="s">
        <v>18</v>
      </c>
      <c r="D18" s="24">
        <v>46880</v>
      </c>
      <c r="E18" s="33">
        <v>49714</v>
      </c>
      <c r="F18" s="24">
        <v>46876</v>
      </c>
      <c r="G18" s="33">
        <v>50167</v>
      </c>
      <c r="H18" s="75">
        <v>3185</v>
      </c>
      <c r="I18" s="51">
        <v>92.25985476157676</v>
      </c>
      <c r="J18" s="39">
        <v>88.48741589833041</v>
      </c>
      <c r="K18" s="51">
        <v>90.24160169409951</v>
      </c>
      <c r="L18" s="39">
        <v>87.35329966916247</v>
      </c>
      <c r="M18" s="40">
        <v>99.12854030501089</v>
      </c>
    </row>
    <row r="19" spans="2:13" ht="19.5" customHeight="1">
      <c r="B19" s="60"/>
      <c r="C19" s="85" t="s">
        <v>19</v>
      </c>
      <c r="D19" s="24">
        <v>81773</v>
      </c>
      <c r="E19" s="33">
        <v>151727</v>
      </c>
      <c r="F19" s="24">
        <v>81091</v>
      </c>
      <c r="G19" s="33">
        <v>150245</v>
      </c>
      <c r="H19" s="75">
        <v>4401</v>
      </c>
      <c r="I19" s="51">
        <v>97.92352736896308</v>
      </c>
      <c r="J19" s="39">
        <v>105.34548837725998</v>
      </c>
      <c r="K19" s="51">
        <v>96.28930369525982</v>
      </c>
      <c r="L19" s="39">
        <v>104.65294465921359</v>
      </c>
      <c r="M19" s="40">
        <v>108.53267570900124</v>
      </c>
    </row>
    <row r="20" spans="2:13" ht="19.5" customHeight="1">
      <c r="B20" s="60">
        <v>2</v>
      </c>
      <c r="C20" s="85" t="s">
        <v>20</v>
      </c>
      <c r="D20" s="24">
        <v>151441</v>
      </c>
      <c r="E20" s="33">
        <v>14581</v>
      </c>
      <c r="F20" s="24">
        <v>184832</v>
      </c>
      <c r="G20" s="33">
        <v>18824</v>
      </c>
      <c r="H20" s="75">
        <v>17788</v>
      </c>
      <c r="I20" s="51">
        <v>85.41607914358876</v>
      </c>
      <c r="J20" s="39">
        <v>87.9273955255382</v>
      </c>
      <c r="K20" s="51">
        <v>86.40400905028143</v>
      </c>
      <c r="L20" s="39">
        <v>88.51688140694066</v>
      </c>
      <c r="M20" s="40">
        <v>92.59760541384696</v>
      </c>
    </row>
    <row r="21" spans="2:13" ht="19.5" customHeight="1">
      <c r="B21" s="60">
        <v>3</v>
      </c>
      <c r="C21" s="85" t="s">
        <v>43</v>
      </c>
      <c r="D21" s="25"/>
      <c r="E21" s="34">
        <v>9416</v>
      </c>
      <c r="F21" s="25"/>
      <c r="G21" s="35"/>
      <c r="H21" s="77"/>
      <c r="I21" s="53"/>
      <c r="J21" s="45">
        <v>90.59072541851069</v>
      </c>
      <c r="K21" s="41"/>
      <c r="L21" s="41"/>
      <c r="M21" s="42"/>
    </row>
    <row r="22" spans="2:13" ht="19.5" customHeight="1">
      <c r="B22" s="57" t="s">
        <v>21</v>
      </c>
      <c r="C22" s="86" t="s">
        <v>22</v>
      </c>
      <c r="D22" s="23"/>
      <c r="E22" s="32">
        <v>39276</v>
      </c>
      <c r="F22" s="23"/>
      <c r="G22" s="32">
        <v>37329</v>
      </c>
      <c r="H22" s="96"/>
      <c r="I22" s="50"/>
      <c r="J22" s="37">
        <v>92.11285442904384</v>
      </c>
      <c r="K22" s="52"/>
      <c r="L22" s="43">
        <v>85.19101739011366</v>
      </c>
      <c r="M22" s="44"/>
    </row>
    <row r="23" spans="2:14" ht="19.5" customHeight="1">
      <c r="B23" s="58">
        <v>4</v>
      </c>
      <c r="C23" s="87" t="s">
        <v>23</v>
      </c>
      <c r="D23" s="25">
        <v>35012</v>
      </c>
      <c r="E23" s="34">
        <v>39276</v>
      </c>
      <c r="F23" s="25">
        <v>34475</v>
      </c>
      <c r="G23" s="34">
        <v>37329</v>
      </c>
      <c r="H23" s="97">
        <v>3420</v>
      </c>
      <c r="I23" s="53">
        <v>79.94885027287467</v>
      </c>
      <c r="J23" s="45">
        <v>92.11285442904384</v>
      </c>
      <c r="K23" s="53">
        <v>78.90821698329138</v>
      </c>
      <c r="L23" s="45">
        <v>85.19101739011366</v>
      </c>
      <c r="M23" s="46">
        <v>87.7147986663247</v>
      </c>
      <c r="N23" s="1" t="s">
        <v>42</v>
      </c>
    </row>
    <row r="24" spans="2:13" ht="19.5" customHeight="1">
      <c r="B24" s="57" t="s">
        <v>25</v>
      </c>
      <c r="C24" s="86" t="s">
        <v>26</v>
      </c>
      <c r="D24" s="23"/>
      <c r="E24" s="32">
        <v>6773</v>
      </c>
      <c r="F24" s="23"/>
      <c r="G24" s="32">
        <v>7209</v>
      </c>
      <c r="H24" s="95"/>
      <c r="I24" s="50"/>
      <c r="J24" s="37">
        <v>102.24939613526571</v>
      </c>
      <c r="K24" s="50"/>
      <c r="L24" s="37">
        <v>97.07783463506598</v>
      </c>
      <c r="M24" s="38"/>
    </row>
    <row r="25" spans="2:13" ht="19.5" customHeight="1">
      <c r="B25" s="58">
        <v>5</v>
      </c>
      <c r="C25" s="87" t="s">
        <v>44</v>
      </c>
      <c r="D25" s="80">
        <v>169276</v>
      </c>
      <c r="E25" s="35">
        <v>6773</v>
      </c>
      <c r="F25" s="80">
        <v>166342</v>
      </c>
      <c r="G25" s="35">
        <v>7209</v>
      </c>
      <c r="H25" s="77">
        <v>46220</v>
      </c>
      <c r="I25" s="41">
        <v>96.94685780066092</v>
      </c>
      <c r="J25" s="47">
        <v>102.24939613526571</v>
      </c>
      <c r="K25" s="41">
        <v>95.53351443552972</v>
      </c>
      <c r="L25" s="47">
        <v>97.07783463506598</v>
      </c>
      <c r="M25" s="42">
        <v>98.22339340360422</v>
      </c>
    </row>
    <row r="26" spans="2:13" ht="19.5" customHeight="1">
      <c r="B26" s="59" t="s">
        <v>27</v>
      </c>
      <c r="C26" s="84" t="s">
        <v>28</v>
      </c>
      <c r="D26" s="26"/>
      <c r="E26" s="81">
        <f>SUM(E27:E30)</f>
        <v>105940</v>
      </c>
      <c r="F26" s="26"/>
      <c r="G26" s="81">
        <f>SUM(G27:G30)</f>
        <v>111288</v>
      </c>
      <c r="H26" s="96"/>
      <c r="I26" s="52"/>
      <c r="J26" s="43">
        <v>83.29140197496697</v>
      </c>
      <c r="K26" s="52"/>
      <c r="L26" s="43">
        <v>87.40879208916186</v>
      </c>
      <c r="M26" s="44"/>
    </row>
    <row r="27" spans="2:13" ht="19.5" customHeight="1">
      <c r="B27" s="60">
        <v>6</v>
      </c>
      <c r="C27" s="85" t="s">
        <v>29</v>
      </c>
      <c r="D27" s="24">
        <v>906669</v>
      </c>
      <c r="E27" s="33">
        <v>16047</v>
      </c>
      <c r="F27" s="24">
        <v>914418</v>
      </c>
      <c r="G27" s="33">
        <v>17506</v>
      </c>
      <c r="H27" s="75">
        <v>137054</v>
      </c>
      <c r="I27" s="51">
        <v>77.27828292643012</v>
      </c>
      <c r="J27" s="39">
        <v>66.09687783178185</v>
      </c>
      <c r="K27" s="51">
        <v>74.54674854908176</v>
      </c>
      <c r="L27" s="39">
        <v>67.77390631049167</v>
      </c>
      <c r="M27" s="40">
        <v>86.4007161499376</v>
      </c>
    </row>
    <row r="28" spans="2:13" ht="19.5" customHeight="1">
      <c r="B28" s="60">
        <v>7</v>
      </c>
      <c r="C28" s="85" t="s">
        <v>30</v>
      </c>
      <c r="D28" s="24">
        <v>21694</v>
      </c>
      <c r="E28" s="33">
        <v>66877</v>
      </c>
      <c r="F28" s="24">
        <v>22335</v>
      </c>
      <c r="G28" s="33">
        <v>69797</v>
      </c>
      <c r="H28" s="75">
        <v>1970</v>
      </c>
      <c r="I28" s="51">
        <v>90.40673445574262</v>
      </c>
      <c r="J28" s="39">
        <v>86.69899010850824</v>
      </c>
      <c r="K28" s="51">
        <v>93.72246233897025</v>
      </c>
      <c r="L28" s="39">
        <v>92.49903918788183</v>
      </c>
      <c r="M28" s="40">
        <v>73.20698625046451</v>
      </c>
    </row>
    <row r="29" spans="2:13" ht="19.5" customHeight="1">
      <c r="B29" s="60">
        <v>8</v>
      </c>
      <c r="C29" s="85" t="s">
        <v>31</v>
      </c>
      <c r="D29" s="24">
        <v>13732</v>
      </c>
      <c r="E29" s="33">
        <v>6262</v>
      </c>
      <c r="F29" s="24">
        <v>14827</v>
      </c>
      <c r="G29" s="33">
        <v>6666</v>
      </c>
      <c r="H29" s="75">
        <v>3996</v>
      </c>
      <c r="I29" s="51">
        <v>91.39434276206323</v>
      </c>
      <c r="J29" s="39">
        <v>92.03409758965314</v>
      </c>
      <c r="K29" s="51">
        <v>93.22811871227364</v>
      </c>
      <c r="L29" s="39">
        <v>93.33520022402688</v>
      </c>
      <c r="M29" s="40">
        <v>78.46063224032987</v>
      </c>
    </row>
    <row r="30" spans="2:13" ht="19.5" customHeight="1">
      <c r="B30" s="60">
        <v>9</v>
      </c>
      <c r="C30" s="87" t="s">
        <v>32</v>
      </c>
      <c r="D30" s="80">
        <v>17550</v>
      </c>
      <c r="E30" s="35">
        <v>16754</v>
      </c>
      <c r="F30" s="80">
        <v>18293</v>
      </c>
      <c r="G30" s="35">
        <v>17319</v>
      </c>
      <c r="H30" s="77">
        <v>2114</v>
      </c>
      <c r="I30" s="41">
        <v>90.05541871921183</v>
      </c>
      <c r="J30" s="47">
        <v>88.30443261476836</v>
      </c>
      <c r="K30" s="41">
        <v>92.66501190415886</v>
      </c>
      <c r="L30" s="47">
        <v>91.68343038644785</v>
      </c>
      <c r="M30" s="42">
        <v>74.22752808988764</v>
      </c>
    </row>
    <row r="31" spans="2:13" ht="19.5" customHeight="1">
      <c r="B31" s="57" t="s">
        <v>49</v>
      </c>
      <c r="C31" s="86" t="s">
        <v>33</v>
      </c>
      <c r="D31" s="26"/>
      <c r="E31" s="81">
        <v>10809</v>
      </c>
      <c r="F31" s="26"/>
      <c r="G31" s="81">
        <v>9778</v>
      </c>
      <c r="H31" s="96"/>
      <c r="I31" s="52"/>
      <c r="J31" s="43">
        <v>83.97296457426974</v>
      </c>
      <c r="K31" s="52"/>
      <c r="L31" s="43">
        <v>83.06150186884132</v>
      </c>
      <c r="M31" s="44"/>
    </row>
    <row r="32" spans="2:13" ht="19.5" customHeight="1">
      <c r="B32" s="60">
        <v>10</v>
      </c>
      <c r="C32" s="85" t="s">
        <v>34</v>
      </c>
      <c r="D32" s="24">
        <v>20194</v>
      </c>
      <c r="E32" s="33">
        <v>10809</v>
      </c>
      <c r="F32" s="24">
        <v>28471</v>
      </c>
      <c r="G32" s="33">
        <v>9778</v>
      </c>
      <c r="H32" s="75">
        <v>15309</v>
      </c>
      <c r="I32" s="51">
        <v>91.96229336490732</v>
      </c>
      <c r="J32" s="39">
        <v>114.696519524618</v>
      </c>
      <c r="K32" s="51">
        <v>98.81989517892471</v>
      </c>
      <c r="L32" s="39">
        <v>103.6244171259008</v>
      </c>
      <c r="M32" s="40">
        <v>104.7485460143688</v>
      </c>
    </row>
    <row r="33" spans="2:13" ht="19.5" customHeight="1">
      <c r="B33" s="61" t="s">
        <v>50</v>
      </c>
      <c r="C33" s="105" t="s">
        <v>35</v>
      </c>
      <c r="D33" s="106">
        <v>4454</v>
      </c>
      <c r="E33" s="82">
        <v>4453</v>
      </c>
      <c r="F33" s="106">
        <v>4667</v>
      </c>
      <c r="G33" s="82">
        <v>4072</v>
      </c>
      <c r="H33" s="71">
        <v>1441</v>
      </c>
      <c r="I33" s="107">
        <v>89.94345718901454</v>
      </c>
      <c r="J33" s="48">
        <v>89.09563825530212</v>
      </c>
      <c r="K33" s="107">
        <v>81.47695530726257</v>
      </c>
      <c r="L33" s="48">
        <v>84.851010627214</v>
      </c>
      <c r="M33" s="49">
        <v>86.65063138905593</v>
      </c>
    </row>
    <row r="34" spans="2:13" ht="21" customHeight="1">
      <c r="B34" s="14" t="s">
        <v>40</v>
      </c>
      <c r="C34" s="15" t="s">
        <v>59</v>
      </c>
      <c r="D34" s="15"/>
      <c r="E34" s="31"/>
      <c r="F34" s="31"/>
      <c r="G34" s="31"/>
      <c r="H34" s="31"/>
      <c r="I34" s="149"/>
      <c r="J34" s="115"/>
      <c r="K34" s="115"/>
      <c r="L34" s="115"/>
      <c r="M34" s="114" t="s">
        <v>47</v>
      </c>
    </row>
    <row r="35" spans="2:13" ht="19.5" customHeight="1">
      <c r="B35" s="131" t="s">
        <v>51</v>
      </c>
      <c r="C35" s="132"/>
      <c r="D35" s="70"/>
      <c r="E35" s="82">
        <f>SUM(E36:E41)</f>
        <v>13588</v>
      </c>
      <c r="F35" s="82"/>
      <c r="G35" s="82">
        <f>SUM(G36:G41)</f>
        <v>14706</v>
      </c>
      <c r="H35" s="109"/>
      <c r="I35" s="108"/>
      <c r="J35" s="48">
        <v>96.3</v>
      </c>
      <c r="K35" s="107"/>
      <c r="L35" s="48">
        <v>97.7</v>
      </c>
      <c r="M35" s="49"/>
    </row>
    <row r="36" spans="2:13" ht="19.5" customHeight="1">
      <c r="B36" s="62" t="s">
        <v>24</v>
      </c>
      <c r="C36" s="63" t="s">
        <v>52</v>
      </c>
      <c r="D36" s="72">
        <v>2473</v>
      </c>
      <c r="E36" s="83">
        <v>4578</v>
      </c>
      <c r="F36" s="83">
        <v>2530</v>
      </c>
      <c r="G36" s="83">
        <v>5044</v>
      </c>
      <c r="H36" s="73">
        <v>925</v>
      </c>
      <c r="I36" s="102">
        <v>103.4</v>
      </c>
      <c r="J36" s="68">
        <v>99.1</v>
      </c>
      <c r="K36" s="90">
        <v>105.5</v>
      </c>
      <c r="L36" s="68">
        <v>100.2</v>
      </c>
      <c r="M36" s="69">
        <v>94</v>
      </c>
    </row>
    <row r="37" spans="2:13" ht="19.5" customHeight="1">
      <c r="B37" s="62" t="s">
        <v>24</v>
      </c>
      <c r="C37" s="63" t="s">
        <v>45</v>
      </c>
      <c r="D37" s="74">
        <v>2618</v>
      </c>
      <c r="E37" s="33">
        <v>779</v>
      </c>
      <c r="F37" s="33">
        <v>2771</v>
      </c>
      <c r="G37" s="33">
        <v>884</v>
      </c>
      <c r="H37" s="75">
        <v>191</v>
      </c>
      <c r="I37" s="103">
        <v>89.1</v>
      </c>
      <c r="J37" s="39">
        <v>90</v>
      </c>
      <c r="K37" s="90">
        <v>96.1</v>
      </c>
      <c r="L37" s="68">
        <v>95.2</v>
      </c>
      <c r="M37" s="69">
        <v>53.5</v>
      </c>
    </row>
    <row r="38" spans="2:13" ht="19.5" customHeight="1">
      <c r="B38" s="64" t="s">
        <v>24</v>
      </c>
      <c r="C38" s="65" t="s">
        <v>39</v>
      </c>
      <c r="D38" s="74">
        <v>1619</v>
      </c>
      <c r="E38" s="33">
        <v>738</v>
      </c>
      <c r="F38" s="33">
        <v>1351</v>
      </c>
      <c r="G38" s="33">
        <v>635</v>
      </c>
      <c r="H38" s="75">
        <v>444</v>
      </c>
      <c r="I38" s="103">
        <v>107.6</v>
      </c>
      <c r="J38" s="39">
        <v>112.3</v>
      </c>
      <c r="K38" s="51">
        <v>88.8</v>
      </c>
      <c r="L38" s="39">
        <v>90.2</v>
      </c>
      <c r="M38" s="40">
        <v>237.4</v>
      </c>
    </row>
    <row r="39" spans="2:13" ht="19.5" customHeight="1">
      <c r="B39" s="64" t="s">
        <v>24</v>
      </c>
      <c r="C39" s="65" t="s">
        <v>53</v>
      </c>
      <c r="D39" s="74">
        <v>21389</v>
      </c>
      <c r="E39" s="33">
        <v>1534</v>
      </c>
      <c r="F39" s="33">
        <v>21213</v>
      </c>
      <c r="G39" s="33">
        <v>1563</v>
      </c>
      <c r="H39" s="75">
        <v>1796</v>
      </c>
      <c r="I39" s="103">
        <v>91.9</v>
      </c>
      <c r="J39" s="39">
        <v>87.1</v>
      </c>
      <c r="K39" s="51">
        <v>91</v>
      </c>
      <c r="L39" s="39">
        <v>88.6</v>
      </c>
      <c r="M39" s="40">
        <v>107.6</v>
      </c>
    </row>
    <row r="40" spans="2:13" ht="19.5" customHeight="1">
      <c r="B40" s="64" t="s">
        <v>24</v>
      </c>
      <c r="C40" s="65" t="s">
        <v>46</v>
      </c>
      <c r="D40" s="74">
        <v>12288</v>
      </c>
      <c r="E40" s="33">
        <v>2478</v>
      </c>
      <c r="F40" s="33">
        <v>13942</v>
      </c>
      <c r="G40" s="33">
        <v>2762</v>
      </c>
      <c r="H40" s="75">
        <v>1371</v>
      </c>
      <c r="I40" s="103">
        <v>86</v>
      </c>
      <c r="J40" s="39">
        <v>87.8</v>
      </c>
      <c r="K40" s="51">
        <v>97.9</v>
      </c>
      <c r="L40" s="39">
        <v>97.4</v>
      </c>
      <c r="M40" s="40">
        <v>43.6</v>
      </c>
    </row>
    <row r="41" spans="2:13" ht="19.5" customHeight="1">
      <c r="B41" s="66" t="s">
        <v>24</v>
      </c>
      <c r="C41" s="67" t="s">
        <v>36</v>
      </c>
      <c r="D41" s="76">
        <v>12774</v>
      </c>
      <c r="E41" s="35">
        <v>3481</v>
      </c>
      <c r="F41" s="35">
        <v>12702</v>
      </c>
      <c r="G41" s="35">
        <v>3818</v>
      </c>
      <c r="H41" s="77">
        <v>2284</v>
      </c>
      <c r="I41" s="104">
        <v>99.8</v>
      </c>
      <c r="J41" s="47">
        <v>102.7</v>
      </c>
      <c r="K41" s="41">
        <v>96.1</v>
      </c>
      <c r="L41" s="47">
        <v>100.9</v>
      </c>
      <c r="M41" s="42">
        <v>114.8</v>
      </c>
    </row>
    <row r="42" spans="2:13" ht="9.75" customHeight="1">
      <c r="B42" s="11"/>
      <c r="C42" s="12"/>
      <c r="D42" s="13"/>
      <c r="E42" s="12"/>
      <c r="F42" s="12"/>
      <c r="G42" s="12"/>
      <c r="H42" s="12"/>
      <c r="I42" s="12"/>
      <c r="J42" s="13"/>
      <c r="K42" s="13"/>
      <c r="L42" s="12"/>
      <c r="M42" s="12"/>
    </row>
    <row r="43" spans="2:14" ht="12" customHeight="1">
      <c r="B43" s="14" t="s">
        <v>40</v>
      </c>
      <c r="C43" s="15" t="s">
        <v>54</v>
      </c>
      <c r="D43" s="15"/>
      <c r="E43" s="15"/>
      <c r="F43" s="15" t="s">
        <v>55</v>
      </c>
      <c r="G43" s="15"/>
      <c r="H43" s="15"/>
      <c r="I43" s="15"/>
      <c r="J43" s="15"/>
      <c r="K43" s="15"/>
      <c r="L43" s="15"/>
      <c r="M43" s="15"/>
      <c r="N43" s="15"/>
    </row>
    <row r="44" spans="2:14" ht="12" customHeight="1">
      <c r="B44" s="36"/>
      <c r="C44" s="15" t="s">
        <v>48</v>
      </c>
      <c r="D44" s="15"/>
      <c r="E44" s="15"/>
      <c r="F44" s="15"/>
      <c r="G44" s="15"/>
      <c r="H44" s="15"/>
      <c r="I44" s="56"/>
      <c r="J44" s="56"/>
      <c r="K44" s="56"/>
      <c r="L44" s="56"/>
      <c r="M44" s="56"/>
      <c r="N44" s="15"/>
    </row>
    <row r="45" spans="2:14" ht="12" customHeight="1"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2:14" ht="18" customHeight="1"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</sheetData>
  <mergeCells count="21">
    <mergeCell ref="I7:M7"/>
    <mergeCell ref="I8:J8"/>
    <mergeCell ref="K8:L8"/>
    <mergeCell ref="J10:J11"/>
    <mergeCell ref="L10:L11"/>
    <mergeCell ref="B35:C35"/>
    <mergeCell ref="B7:C11"/>
    <mergeCell ref="D7:E7"/>
    <mergeCell ref="F7:G7"/>
    <mergeCell ref="E10:E11"/>
    <mergeCell ref="G10:G11"/>
    <mergeCell ref="B3:M3"/>
    <mergeCell ref="B13:C14"/>
    <mergeCell ref="J6:M6"/>
    <mergeCell ref="B4:C4"/>
    <mergeCell ref="B5:M5"/>
    <mergeCell ref="G13:G14"/>
    <mergeCell ref="J13:J14"/>
    <mergeCell ref="L13:L14"/>
    <mergeCell ref="E13:E14"/>
    <mergeCell ref="J12:M12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87" r:id="rId1"/>
  <colBreaks count="1" manualBreakCount="1">
    <brk id="13" min="2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社）日本農業機械工業会</dc:creator>
  <cp:keywords/>
  <dc:description/>
  <cp:lastModifiedBy>日農工</cp:lastModifiedBy>
  <cp:lastPrinted>2012-05-22T01:25:48Z</cp:lastPrinted>
  <dcterms:created xsi:type="dcterms:W3CDTF">2002-07-24T06:40:22Z</dcterms:created>
  <dcterms:modified xsi:type="dcterms:W3CDTF">2012-05-22T01:28:06Z</dcterms:modified>
  <cp:category/>
  <cp:version/>
  <cp:contentType/>
  <cp:contentStatus/>
</cp:coreProperties>
</file>